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55" yWindow="1095" windowWidth="26910" windowHeight="13305" activeTab="2"/>
  </bookViews>
  <sheets>
    <sheet name="Output" sheetId="6" r:id="rId1"/>
    <sheet name="Stats" sheetId="1" r:id="rId2"/>
    <sheet name="ROIs" sheetId="4" r:id="rId3"/>
    <sheet name="Classified as UnClassified" sheetId="3" state="hidden" r:id="rId4"/>
    <sheet name="xl_DCF_History" sheetId="2" state="veryHidden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C51" i="6" l="1"/>
  <c r="B51" i="6"/>
  <c r="A51" i="6"/>
  <c r="C50" i="6"/>
  <c r="B50" i="6"/>
  <c r="A50" i="6"/>
  <c r="C49" i="6"/>
  <c r="B49" i="6"/>
  <c r="A49" i="6"/>
  <c r="C48" i="6"/>
  <c r="B48" i="6"/>
  <c r="A48" i="6"/>
  <c r="C47" i="6"/>
  <c r="B47" i="6"/>
  <c r="A47" i="6"/>
  <c r="C46" i="6"/>
  <c r="B46" i="6"/>
  <c r="A46" i="6"/>
  <c r="C45" i="6"/>
  <c r="B45" i="6"/>
  <c r="A45" i="6"/>
  <c r="C44" i="6"/>
  <c r="B44" i="6"/>
  <c r="A44" i="6"/>
  <c r="C43" i="6"/>
  <c r="B43" i="6"/>
  <c r="A43" i="6"/>
  <c r="C42" i="6"/>
  <c r="B42" i="6"/>
  <c r="A42" i="6"/>
  <c r="C41" i="6"/>
  <c r="B41" i="6"/>
  <c r="A41" i="6"/>
  <c r="C40" i="6"/>
  <c r="B40" i="6"/>
  <c r="A40" i="6"/>
  <c r="A34" i="6"/>
  <c r="A33" i="6"/>
  <c r="A32" i="6"/>
  <c r="A31" i="6"/>
  <c r="A30" i="6"/>
  <c r="A29" i="6"/>
  <c r="A28" i="6"/>
  <c r="A27" i="6"/>
  <c r="A26" i="6"/>
  <c r="A25" i="6"/>
  <c r="A24" i="6"/>
  <c r="A23" i="6"/>
  <c r="M26" i="4"/>
  <c r="N26" i="4"/>
  <c r="O26" i="4"/>
  <c r="P26" i="4"/>
  <c r="M27" i="4"/>
  <c r="N27" i="4"/>
  <c r="O27" i="4"/>
  <c r="P27" i="4"/>
  <c r="M28" i="4"/>
  <c r="N28" i="4"/>
  <c r="O28" i="4"/>
  <c r="P28" i="4"/>
  <c r="M29" i="4"/>
  <c r="N29" i="4"/>
  <c r="O29" i="4"/>
  <c r="P29" i="4"/>
  <c r="M30" i="4"/>
  <c r="N30" i="4"/>
  <c r="O30" i="4"/>
  <c r="P30" i="4"/>
  <c r="A20" i="4"/>
  <c r="A21" i="4"/>
  <c r="A22" i="4"/>
  <c r="A23" i="4"/>
  <c r="A24" i="4"/>
  <c r="A25" i="4"/>
  <c r="A26" i="4"/>
  <c r="A27" i="4"/>
  <c r="A28" i="4"/>
  <c r="A29" i="4"/>
  <c r="A30" i="4"/>
  <c r="A19" i="4"/>
  <c r="M20" i="4"/>
  <c r="N20" i="4"/>
  <c r="O20" i="4"/>
  <c r="P20" i="4"/>
  <c r="M21" i="4"/>
  <c r="N21" i="4"/>
  <c r="O21" i="4"/>
  <c r="P21" i="4"/>
  <c r="M22" i="4"/>
  <c r="N22" i="4"/>
  <c r="O22" i="4"/>
  <c r="P22" i="4"/>
  <c r="M23" i="4"/>
  <c r="N23" i="4"/>
  <c r="O23" i="4"/>
  <c r="P23" i="4"/>
  <c r="M24" i="4"/>
  <c r="N24" i="4"/>
  <c r="O24" i="4"/>
  <c r="P24" i="4"/>
  <c r="M25" i="4"/>
  <c r="N25" i="4"/>
  <c r="O25" i="4"/>
  <c r="P25" i="4"/>
  <c r="N19" i="4"/>
  <c r="O19" i="4"/>
  <c r="P19" i="4"/>
  <c r="M19" i="4"/>
  <c r="B20" i="4"/>
  <c r="C20" i="4"/>
  <c r="D20" i="4"/>
  <c r="E20" i="4"/>
  <c r="B21" i="4"/>
  <c r="C21" i="4"/>
  <c r="D21" i="4"/>
  <c r="E21" i="4"/>
  <c r="B22" i="4"/>
  <c r="C22" i="4"/>
  <c r="D22" i="4"/>
  <c r="E22" i="4"/>
  <c r="B23" i="4"/>
  <c r="C23" i="4"/>
  <c r="D23" i="4"/>
  <c r="E23" i="4"/>
  <c r="B24" i="4"/>
  <c r="C24" i="4"/>
  <c r="D24" i="4"/>
  <c r="E24" i="4"/>
  <c r="B25" i="4"/>
  <c r="C25" i="4"/>
  <c r="D25" i="4"/>
  <c r="E25" i="4"/>
  <c r="B26" i="4"/>
  <c r="C26" i="4"/>
  <c r="D26" i="4"/>
  <c r="E26" i="4"/>
  <c r="B27" i="4"/>
  <c r="C27" i="4"/>
  <c r="D27" i="4"/>
  <c r="E27" i="4"/>
  <c r="B28" i="4"/>
  <c r="C28" i="4"/>
  <c r="D28" i="4"/>
  <c r="E28" i="4"/>
  <c r="B29" i="4"/>
  <c r="C29" i="4"/>
  <c r="D29" i="4"/>
  <c r="E29" i="4"/>
  <c r="B30" i="4"/>
  <c r="C30" i="4"/>
  <c r="D30" i="4"/>
  <c r="E30" i="4"/>
  <c r="E19" i="4"/>
  <c r="D19" i="4"/>
  <c r="C19" i="4"/>
  <c r="B19" i="4"/>
  <c r="B53" i="6" l="1"/>
  <c r="B54" i="6"/>
  <c r="C54" i="6"/>
  <c r="C53" i="6"/>
  <c r="B37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B38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B39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B40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B41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B42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B43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B44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B45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B46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B47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B36" i="1"/>
  <c r="A37" i="1"/>
  <c r="A38" i="1"/>
  <c r="A39" i="1"/>
  <c r="A40" i="1"/>
  <c r="A41" i="1"/>
  <c r="A42" i="1"/>
  <c r="A43" i="1"/>
  <c r="A44" i="1"/>
  <c r="A45" i="1"/>
  <c r="A46" i="1"/>
  <c r="A47" i="1"/>
  <c r="A36" i="1"/>
  <c r="A21" i="1"/>
  <c r="A22" i="1"/>
  <c r="A23" i="1"/>
  <c r="A24" i="1"/>
  <c r="A25" i="1"/>
  <c r="A26" i="1"/>
  <c r="A27" i="1"/>
  <c r="A28" i="1"/>
  <c r="A29" i="1"/>
  <c r="A30" i="1"/>
  <c r="A31" i="1"/>
  <c r="A20" i="1"/>
</calcChain>
</file>

<file path=xl/sharedStrings.xml><?xml version="1.0" encoding="utf-8"?>
<sst xmlns="http://schemas.openxmlformats.org/spreadsheetml/2006/main" count="132" uniqueCount="112">
  <si>
    <t>RGB.Mean.R</t>
  </si>
  <si>
    <t>RGB.Mean.G</t>
  </si>
  <si>
    <t>RGB.Mean.B</t>
  </si>
  <si>
    <t>RGB.Std.R</t>
  </si>
  <si>
    <t>RGB.Std.G</t>
  </si>
  <si>
    <t>RGB.Std.B</t>
  </si>
  <si>
    <t>linRGB.Mean.R</t>
  </si>
  <si>
    <t>linRGB.Mean.G</t>
  </si>
  <si>
    <t>linRGB.Mean.B</t>
  </si>
  <si>
    <t>linRGB.Std.R</t>
  </si>
  <si>
    <t>linRGB.Std.G</t>
  </si>
  <si>
    <t>linRGB.Std.B</t>
  </si>
  <si>
    <t>XYZ_E.Mean.X</t>
  </si>
  <si>
    <t>XYZ_E.Mean.Y</t>
  </si>
  <si>
    <t>XYZ_E.Mean.Z</t>
  </si>
  <si>
    <t>XYZ_E.Std.X</t>
  </si>
  <si>
    <t>XYZ_E.Std.Y</t>
  </si>
  <si>
    <t>XYZ_E.Std.Z</t>
  </si>
  <si>
    <t>ACC.Mean.A</t>
  </si>
  <si>
    <t>ACC.Mean.C1</t>
  </si>
  <si>
    <t>ACC.Mean.C2</t>
  </si>
  <si>
    <t>ACC.Std.A</t>
  </si>
  <si>
    <t>ACC.Std.C1</t>
  </si>
  <si>
    <t>ACC.Std.C2</t>
  </si>
  <si>
    <t>SACC.Mean.A</t>
  </si>
  <si>
    <t>SACC.Mean.C1</t>
  </si>
  <si>
    <t>SACC.Mean.C2</t>
  </si>
  <si>
    <t>SACC.Std.A</t>
  </si>
  <si>
    <t>SACC.Std.C1</t>
  </si>
  <si>
    <t>SACC.Std.C2</t>
  </si>
  <si>
    <t>SXYZ_E.Mean.X</t>
  </si>
  <si>
    <t>SXYZ_E.Mean.Y</t>
  </si>
  <si>
    <t>SXYZ_E.Mean.Z</t>
  </si>
  <si>
    <t>SXYZ_E.Std.X</t>
  </si>
  <si>
    <t>SXYZ_E.Std.Y</t>
  </si>
  <si>
    <t>SXYZ_E.Std.Z</t>
  </si>
  <si>
    <t>SXYZ_D65.Mean.X</t>
  </si>
  <si>
    <t>SXYZ_D65.Mean.Y</t>
  </si>
  <si>
    <t>SXYZ_D65.Mean.Z</t>
  </si>
  <si>
    <t>SXYZ_D65.Std.X</t>
  </si>
  <si>
    <t>SXYZ_D65.Std.Y</t>
  </si>
  <si>
    <t>SXYZ_D65.Std.Z</t>
  </si>
  <si>
    <t>SLUV.Mean.L</t>
  </si>
  <si>
    <t>SLUV.Mean.u</t>
  </si>
  <si>
    <t>SLUV.Mean.v</t>
  </si>
  <si>
    <t>SLUV.Std.L</t>
  </si>
  <si>
    <t>SLUV.Std.u</t>
  </si>
  <si>
    <t>SLUV.Std.v</t>
  </si>
  <si>
    <t>EXPECTED:</t>
  </si>
  <si>
    <t>ACTUAL:</t>
  </si>
  <si>
    <t>DELTA:</t>
  </si>
  <si>
    <t>CLINAME</t>
  </si>
  <si>
    <t>DATETIME</t>
  </si>
  <si>
    <t>DONEBY</t>
  </si>
  <si>
    <t>IPADDRESS</t>
  </si>
  <si>
    <t>APPVER</t>
  </si>
  <si>
    <t>RANDOM</t>
  </si>
  <si>
    <t>CHECKSUM</t>
  </si>
  <si>
    <t>ᙨᚁᙖᙿᙴᚆᚆᙼᙹᙼᙸᙷ</t>
  </si>
  <si>
    <t>ᙉᙂᙅᙉᙂᙅᙃᙄᙇᘳᘳᙄᙆᙍᙅᙌᙣᙠᘳᘻᙚᙠᙧᘾᙄᙍᙃᘼ</t>
  </si>
  <si>
    <t>ᙦᙧᙯᙗᚂᚁᙴᙿᙷᘳᙵᙴᚋᚇᙸᚅ</t>
  </si>
  <si>
    <t>ᙘᙗᙕᙃᙃᙃᙃᙋᙃᙉ</t>
  </si>
  <si>
    <t>ᙇᙁᙃᙁᙅᙁᙃ</t>
  </si>
  <si>
    <t>ᙇᙊᙊᙇ</t>
  </si>
  <si>
    <t>3MP_1u40_oecf_15fps_30lux_gain_16_color.patch00</t>
  </si>
  <si>
    <t>3MP_1u40_oecf_15fps_30lux_gain_16_color.patch01</t>
  </si>
  <si>
    <t>3MP_1u40_oecf_15fps_30lux_gain_16_color.patch02</t>
  </si>
  <si>
    <t>3MP_1u40_oecf_15fps_30lux_gain_16_color.patch03</t>
  </si>
  <si>
    <t>3MP_1u40_oecf_15fps_30lux_gain_16_color.patch04</t>
  </si>
  <si>
    <t>3MP_1u40_oecf_15fps_30lux_gain_16_color.patch05</t>
  </si>
  <si>
    <t>3MP_1u40_oecf_15fps_30lux_gain_16_color.patch06</t>
  </si>
  <si>
    <t>3MP_1u40_oecf_15fps_30lux_gain_16_color.patch07</t>
  </si>
  <si>
    <t>3MP_1u40_oecf_15fps_30lux_gain_16_color.patch08</t>
  </si>
  <si>
    <t>3MP_1u40_oecf_15fps_30lux_gain_16_color.patch09</t>
  </si>
  <si>
    <t>3MP_1u40_oecf_15fps_30lux_gain_16_color.patch10</t>
  </si>
  <si>
    <t>3MP_1u40_oecf_15fps_30lux_gain_16_color.patch11</t>
  </si>
  <si>
    <t>X_LL</t>
  </si>
  <si>
    <t>Y_LL</t>
  </si>
  <si>
    <t>Width</t>
  </si>
  <si>
    <t>Height</t>
  </si>
  <si>
    <t>patch01</t>
  </si>
  <si>
    <t>patch02</t>
  </si>
  <si>
    <t>patch03</t>
  </si>
  <si>
    <t>patch04</t>
  </si>
  <si>
    <t>patch05</t>
  </si>
  <si>
    <t>patch06</t>
  </si>
  <si>
    <t>patch07</t>
  </si>
  <si>
    <t>patch08</t>
  </si>
  <si>
    <t>patch09</t>
  </si>
  <si>
    <t>patch10</t>
  </si>
  <si>
    <t>patch11</t>
  </si>
  <si>
    <t>patch12</t>
  </si>
  <si>
    <t>X_UR</t>
  </si>
  <si>
    <t>Y_UR</t>
  </si>
  <si>
    <t>VN</t>
  </si>
  <si>
    <t>Mean</t>
  </si>
  <si>
    <t>Std</t>
  </si>
  <si>
    <t>ISO</t>
  </si>
  <si>
    <t>MIN</t>
  </si>
  <si>
    <t>MAX</t>
  </si>
  <si>
    <t>3MP_1u40_oecf.patch00</t>
  </si>
  <si>
    <t>3MP_1u40_oecf.patch01</t>
  </si>
  <si>
    <t>3MP_1u40_oecf.patch02</t>
  </si>
  <si>
    <t>3MP_1u40_oecf.patch03</t>
  </si>
  <si>
    <t>3MP_1u40_oecf.patch04</t>
  </si>
  <si>
    <t>3MP_1u40_oecf.patch05</t>
  </si>
  <si>
    <t>3MP_1u40_oecf.patch06</t>
  </si>
  <si>
    <t>3MP_1u40_oecf.patch07</t>
  </si>
  <si>
    <t>3MP_1u40_oecf.patch08</t>
  </si>
  <si>
    <t>3MP_1u40_oecf.patch09</t>
  </si>
  <si>
    <t>3MP_1u40_oecf.patch10</t>
  </si>
  <si>
    <t>3MP_1u40_oecf.patch11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</si>
</sst>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2"/>
      <color theme="3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8" fillId="0" borderId="0" xfId="0" applyFont="1"/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Expected</c:v>
          </c:tx>
          <c:spPr>
            <a:ln w="22225"/>
          </c:spPr>
          <c:marker>
            <c:symbol val="diamond"/>
            <c:size val="5"/>
            <c:spPr>
              <a:noFill/>
            </c:spPr>
          </c:marker>
          <c:xVal>
            <c:numRef>
              <c:f>Output!$B$6:$B$17</c:f>
              <c:numCache>
                <c:formatCode>General</c:formatCode>
                <c:ptCount val="12"/>
                <c:pt idx="0">
                  <c:v>19.260200000000001</c:v>
                </c:pt>
                <c:pt idx="1">
                  <c:v>22.689399999999999</c:v>
                </c:pt>
                <c:pt idx="2">
                  <c:v>27.907299999999999</c:v>
                </c:pt>
                <c:pt idx="3">
                  <c:v>34.162799999999997</c:v>
                </c:pt>
                <c:pt idx="4">
                  <c:v>41.331000000000003</c:v>
                </c:pt>
                <c:pt idx="5">
                  <c:v>48.010899999999999</c:v>
                </c:pt>
                <c:pt idx="6">
                  <c:v>55.336199999999998</c:v>
                </c:pt>
                <c:pt idx="7">
                  <c:v>62.508099999999999</c:v>
                </c:pt>
                <c:pt idx="8">
                  <c:v>69.908100000000005</c:v>
                </c:pt>
                <c:pt idx="9">
                  <c:v>77.447599999999994</c:v>
                </c:pt>
                <c:pt idx="10">
                  <c:v>85.704099999999997</c:v>
                </c:pt>
                <c:pt idx="11">
                  <c:v>93.009799999999998</c:v>
                </c:pt>
              </c:numCache>
            </c:numRef>
          </c:xVal>
          <c:yVal>
            <c:numRef>
              <c:f>Output!$C$6:$C$17</c:f>
              <c:numCache>
                <c:formatCode>General</c:formatCode>
                <c:ptCount val="12"/>
                <c:pt idx="0">
                  <c:v>13.408972</c:v>
                </c:pt>
                <c:pt idx="1">
                  <c:v>14.655033</c:v>
                </c:pt>
                <c:pt idx="2">
                  <c:v>15.080515999999999</c:v>
                </c:pt>
                <c:pt idx="3">
                  <c:v>14.119714999999999</c:v>
                </c:pt>
                <c:pt idx="4">
                  <c:v>12.625714</c:v>
                </c:pt>
                <c:pt idx="5">
                  <c:v>11.70914</c:v>
                </c:pt>
                <c:pt idx="6">
                  <c:v>10.959072000000001</c:v>
                </c:pt>
                <c:pt idx="7">
                  <c:v>10.486090000000001</c:v>
                </c:pt>
                <c:pt idx="8">
                  <c:v>9.9275739999999999</c:v>
                </c:pt>
                <c:pt idx="9">
                  <c:v>9.4778000000000002</c:v>
                </c:pt>
                <c:pt idx="10">
                  <c:v>9.2532910000000008</c:v>
                </c:pt>
                <c:pt idx="11">
                  <c:v>8.5230999999999995</c:v>
                </c:pt>
              </c:numCache>
            </c:numRef>
          </c:yVal>
          <c:smooth val="0"/>
        </c:ser>
        <c:ser>
          <c:idx val="1"/>
          <c:order val="1"/>
          <c:tx>
            <c:v>Actual</c:v>
          </c:tx>
          <c:spPr>
            <a:ln w="22225"/>
          </c:spPr>
          <c:marker>
            <c:symbol val="x"/>
            <c:size val="5"/>
            <c:spPr>
              <a:noFill/>
            </c:spPr>
          </c:marker>
          <c:xVal>
            <c:numRef>
              <c:f>Output!$B$23:$B$34</c:f>
              <c:numCache>
                <c:formatCode>General</c:formatCode>
                <c:ptCount val="12"/>
                <c:pt idx="0">
                  <c:v>19.273671</c:v>
                </c:pt>
                <c:pt idx="1">
                  <c:v>22.689422</c:v>
                </c:pt>
                <c:pt idx="2">
                  <c:v>27.907292999999999</c:v>
                </c:pt>
                <c:pt idx="3">
                  <c:v>34.152999000000001</c:v>
                </c:pt>
                <c:pt idx="4">
                  <c:v>41.324897</c:v>
                </c:pt>
                <c:pt idx="5">
                  <c:v>48.006768000000001</c:v>
                </c:pt>
                <c:pt idx="6">
                  <c:v>55.336196000000001</c:v>
                </c:pt>
                <c:pt idx="7">
                  <c:v>62.508111</c:v>
                </c:pt>
                <c:pt idx="8">
                  <c:v>69.910042000000004</c:v>
                </c:pt>
                <c:pt idx="9">
                  <c:v>77.447569000000001</c:v>
                </c:pt>
                <c:pt idx="10">
                  <c:v>85.705506999999997</c:v>
                </c:pt>
                <c:pt idx="11">
                  <c:v>93.009777999999997</c:v>
                </c:pt>
              </c:numCache>
            </c:numRef>
          </c:xVal>
          <c:yVal>
            <c:numRef>
              <c:f>Output!$C$23:$C$34</c:f>
              <c:numCache>
                <c:formatCode>General</c:formatCode>
                <c:ptCount val="12"/>
                <c:pt idx="0">
                  <c:v>13.350158</c:v>
                </c:pt>
                <c:pt idx="1">
                  <c:v>14.655033</c:v>
                </c:pt>
                <c:pt idx="2">
                  <c:v>15.080515999999999</c:v>
                </c:pt>
                <c:pt idx="3">
                  <c:v>14.196228</c:v>
                </c:pt>
                <c:pt idx="4">
                  <c:v>12.691049</c:v>
                </c:pt>
                <c:pt idx="5">
                  <c:v>11.767168</c:v>
                </c:pt>
                <c:pt idx="6">
                  <c:v>10.959072000000001</c:v>
                </c:pt>
                <c:pt idx="7">
                  <c:v>10.486090000000001</c:v>
                </c:pt>
                <c:pt idx="8">
                  <c:v>9.8822705000000006</c:v>
                </c:pt>
                <c:pt idx="9">
                  <c:v>9.4778003999999996</c:v>
                </c:pt>
                <c:pt idx="10">
                  <c:v>9.2109438000000008</c:v>
                </c:pt>
                <c:pt idx="11">
                  <c:v>8.5230998000000007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05504"/>
        <c:axId val="108407808"/>
      </c:scatterChart>
      <c:valAx>
        <c:axId val="108405504"/>
        <c:scaling>
          <c:orientation val="minMax"/>
        </c:scaling>
        <c:delete val="0"/>
        <c:axPos val="b"/>
        <c:maj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200"/>
                </a:pPr>
                <a:r>
                  <a:rPr lang="en-GB" sz="1200"/>
                  <a:t>Lightness</a:t>
                </a:r>
                <a:r>
                  <a:rPr lang="en-GB" sz="1200" baseline="0"/>
                  <a:t>, L*</a:t>
                </a:r>
                <a:endParaRPr lang="en-GB" sz="1200"/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08407808"/>
        <c:crosses val="autoZero"/>
        <c:crossBetween val="midCat"/>
      </c:valAx>
      <c:valAx>
        <c:axId val="108407808"/>
        <c:scaling>
          <c:orientation val="minMax"/>
          <c:min val="8"/>
        </c:scaling>
        <c:delete val="0"/>
        <c:axPos val="l"/>
        <c:majorGridlines>
          <c:spPr>
            <a:ln w="3175">
              <a:solidFill>
                <a:schemeClr val="bg1">
                  <a:lumMod val="8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GB" sz="1200"/>
                  <a:t>ISO VIsual Noise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108405504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0</xdr:row>
      <xdr:rowOff>200024</xdr:rowOff>
    </xdr:from>
    <xdr:to>
      <xdr:col>11</xdr:col>
      <xdr:colOff>1</xdr:colOff>
      <xdr:row>19</xdr:row>
      <xdr:rowOff>152399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so_oecf_iso_vn_stats_expected_vs_actu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s"/>
      <sheetName val="Output"/>
      <sheetName val="ROIs"/>
      <sheetName val="xl_DCF_History"/>
      <sheetName val="Classified as UnClassified"/>
    </sheetNames>
    <sheetDataSet>
      <sheetData sheetId="0" refreshError="1"/>
      <sheetData sheetId="1">
        <row r="6">
          <cell r="B6">
            <v>99.999917999999994</v>
          </cell>
          <cell r="C6">
            <v>0</v>
          </cell>
        </row>
        <row r="7">
          <cell r="B7">
            <v>99.999917999999994</v>
          </cell>
          <cell r="C7">
            <v>0</v>
          </cell>
        </row>
        <row r="8">
          <cell r="B8">
            <v>99.249487999999999</v>
          </cell>
          <cell r="C8">
            <v>0.293047</v>
          </cell>
        </row>
        <row r="9">
          <cell r="B9">
            <v>96.675731999999996</v>
          </cell>
          <cell r="C9">
            <v>0.620425</v>
          </cell>
        </row>
        <row r="10">
          <cell r="B10">
            <v>92.781565000000001</v>
          </cell>
          <cell r="C10">
            <v>1.1332199999999999</v>
          </cell>
        </row>
        <row r="11">
          <cell r="B11">
            <v>89.391955999999993</v>
          </cell>
          <cell r="C11">
            <v>1.216229</v>
          </cell>
        </row>
        <row r="12">
          <cell r="B12">
            <v>84.364767000000001</v>
          </cell>
          <cell r="C12">
            <v>1.6126879999999999</v>
          </cell>
        </row>
        <row r="13">
          <cell r="B13">
            <v>79.884333999999996</v>
          </cell>
          <cell r="C13">
            <v>1.833858</v>
          </cell>
        </row>
        <row r="14">
          <cell r="B14">
            <v>71.713858000000002</v>
          </cell>
          <cell r="C14">
            <v>2.1395710000000001</v>
          </cell>
        </row>
        <row r="15">
          <cell r="B15">
            <v>66.820130000000006</v>
          </cell>
          <cell r="C15">
            <v>2.362355</v>
          </cell>
        </row>
        <row r="16">
          <cell r="B16">
            <v>57.663133000000002</v>
          </cell>
          <cell r="C16">
            <v>2.2546650000000001</v>
          </cell>
        </row>
        <row r="17">
          <cell r="B17">
            <v>50.453741999999998</v>
          </cell>
          <cell r="C17">
            <v>2.5534659999999998</v>
          </cell>
        </row>
        <row r="18">
          <cell r="B18">
            <v>41.785924999999999</v>
          </cell>
          <cell r="C18">
            <v>2.7288790000000001</v>
          </cell>
        </row>
        <row r="19">
          <cell r="B19">
            <v>35.253912</v>
          </cell>
          <cell r="C19">
            <v>2.6397819999999999</v>
          </cell>
        </row>
        <row r="20">
          <cell r="B20">
            <v>26.630918000000001</v>
          </cell>
          <cell r="C20">
            <v>2.4212389999999999</v>
          </cell>
        </row>
        <row r="21">
          <cell r="B21">
            <v>17.633296000000001</v>
          </cell>
          <cell r="C21">
            <v>1.508356</v>
          </cell>
        </row>
        <row r="22">
          <cell r="B22">
            <v>13.426404</v>
          </cell>
          <cell r="C22">
            <v>0.61941800000000002</v>
          </cell>
        </row>
        <row r="23">
          <cell r="B23">
            <v>12.109629999999999</v>
          </cell>
          <cell r="C23">
            <v>0.46069900000000003</v>
          </cell>
        </row>
        <row r="24">
          <cell r="B24">
            <v>11.426867</v>
          </cell>
          <cell r="C24">
            <v>0.333289</v>
          </cell>
        </row>
        <row r="25">
          <cell r="B25">
            <v>11.201917</v>
          </cell>
          <cell r="C25">
            <v>0.25383</v>
          </cell>
        </row>
        <row r="31">
          <cell r="B31">
            <v>99.999917999999994</v>
          </cell>
          <cell r="C31">
            <v>1.8448032E-11</v>
          </cell>
        </row>
        <row r="32">
          <cell r="B32">
            <v>99.999917999999994</v>
          </cell>
          <cell r="C32">
            <v>1.8448032E-11</v>
          </cell>
        </row>
        <row r="33">
          <cell r="B33">
            <v>99.249487999999999</v>
          </cell>
          <cell r="C33">
            <v>0.29304683999999998</v>
          </cell>
        </row>
        <row r="34">
          <cell r="B34">
            <v>96.675731999999996</v>
          </cell>
          <cell r="C34">
            <v>0.62042549000000002</v>
          </cell>
        </row>
        <row r="35">
          <cell r="B35">
            <v>92.781565000000001</v>
          </cell>
          <cell r="C35">
            <v>1.1332203000000001</v>
          </cell>
        </row>
        <row r="36">
          <cell r="B36">
            <v>89.391955999999993</v>
          </cell>
          <cell r="C36">
            <v>1.2162286</v>
          </cell>
        </row>
        <row r="37">
          <cell r="B37">
            <v>84.364767000000001</v>
          </cell>
          <cell r="C37">
            <v>1.6126879999999999</v>
          </cell>
        </row>
        <row r="38">
          <cell r="B38">
            <v>79.884333999999996</v>
          </cell>
          <cell r="C38">
            <v>1.8338581</v>
          </cell>
        </row>
        <row r="39">
          <cell r="B39">
            <v>71.713858000000002</v>
          </cell>
          <cell r="C39">
            <v>2.1395708999999998</v>
          </cell>
        </row>
        <row r="40">
          <cell r="B40">
            <v>66.820130000000006</v>
          </cell>
          <cell r="C40">
            <v>2.3623546000000002</v>
          </cell>
        </row>
        <row r="41">
          <cell r="B41">
            <v>57.663133000000002</v>
          </cell>
          <cell r="C41">
            <v>2.2546648999999999</v>
          </cell>
        </row>
        <row r="42">
          <cell r="B42">
            <v>50.453741999999998</v>
          </cell>
          <cell r="C42">
            <v>2.5534659</v>
          </cell>
        </row>
        <row r="43">
          <cell r="B43">
            <v>41.785924999999999</v>
          </cell>
          <cell r="C43">
            <v>2.7288795000000001</v>
          </cell>
        </row>
        <row r="44">
          <cell r="B44">
            <v>35.253912</v>
          </cell>
          <cell r="C44">
            <v>2.6397816999999999</v>
          </cell>
        </row>
        <row r="45">
          <cell r="B45">
            <v>26.630918000000001</v>
          </cell>
          <cell r="C45">
            <v>2.4212394000000002</v>
          </cell>
        </row>
        <row r="46">
          <cell r="B46">
            <v>17.633296000000001</v>
          </cell>
          <cell r="C46">
            <v>1.5083557999999999</v>
          </cell>
        </row>
        <row r="47">
          <cell r="B47">
            <v>13.426404</v>
          </cell>
          <cell r="C47">
            <v>0.61941827999999999</v>
          </cell>
        </row>
        <row r="48">
          <cell r="B48">
            <v>12.109629999999999</v>
          </cell>
          <cell r="C48">
            <v>0.46069927999999999</v>
          </cell>
        </row>
        <row r="49">
          <cell r="B49">
            <v>11.426867</v>
          </cell>
          <cell r="C49">
            <v>0.33328856000000001</v>
          </cell>
        </row>
        <row r="50">
          <cell r="B50">
            <v>11.201917</v>
          </cell>
          <cell r="C50">
            <v>0.25382962999999997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topLeftCell="A13" workbookViewId="0">
      <selection activeCell="D62" sqref="D62"/>
    </sheetView>
  </sheetViews>
  <sheetFormatPr defaultRowHeight="15" x14ac:dyDescent="0.25"/>
  <cols>
    <col min="2" max="3" width="12.7109375" customWidth="1"/>
  </cols>
  <sheetData>
    <row r="1" spans="1:3" ht="15.75" x14ac:dyDescent="0.25">
      <c r="A1" s="1" t="s">
        <v>48</v>
      </c>
    </row>
    <row r="3" spans="1:3" x14ac:dyDescent="0.25">
      <c r="B3" s="3" t="s">
        <v>97</v>
      </c>
      <c r="C3" s="3"/>
    </row>
    <row r="4" spans="1:3" x14ac:dyDescent="0.25">
      <c r="B4" s="4" t="s">
        <v>95</v>
      </c>
      <c r="C4" s="4" t="s">
        <v>96</v>
      </c>
    </row>
    <row r="5" spans="1:3" x14ac:dyDescent="0.25">
      <c r="B5" s="4" t="s">
        <v>94</v>
      </c>
      <c r="C5" s="4" t="s">
        <v>94</v>
      </c>
    </row>
    <row r="6" spans="1:3" x14ac:dyDescent="0.25">
      <c r="A6" t="s">
        <v>100</v>
      </c>
      <c r="B6">
        <v>19.260200000000001</v>
      </c>
      <c r="C6">
        <v>13.408972</v>
      </c>
    </row>
    <row r="7" spans="1:3" x14ac:dyDescent="0.25">
      <c r="A7" t="s">
        <v>101</v>
      </c>
      <c r="B7">
        <v>22.689399999999999</v>
      </c>
      <c r="C7">
        <v>14.655033</v>
      </c>
    </row>
    <row r="8" spans="1:3" x14ac:dyDescent="0.25">
      <c r="A8" t="s">
        <v>102</v>
      </c>
      <c r="B8">
        <v>27.907299999999999</v>
      </c>
      <c r="C8">
        <v>15.080515999999999</v>
      </c>
    </row>
    <row r="9" spans="1:3" x14ac:dyDescent="0.25">
      <c r="A9" t="s">
        <v>103</v>
      </c>
      <c r="B9">
        <v>34.162799999999997</v>
      </c>
      <c r="C9">
        <v>14.119714999999999</v>
      </c>
    </row>
    <row r="10" spans="1:3" x14ac:dyDescent="0.25">
      <c r="A10" t="s">
        <v>104</v>
      </c>
      <c r="B10">
        <v>41.331000000000003</v>
      </c>
      <c r="C10">
        <v>12.625714</v>
      </c>
    </row>
    <row r="11" spans="1:3" x14ac:dyDescent="0.25">
      <c r="A11" t="s">
        <v>105</v>
      </c>
      <c r="B11">
        <v>48.010899999999999</v>
      </c>
      <c r="C11">
        <v>11.70914</v>
      </c>
    </row>
    <row r="12" spans="1:3" x14ac:dyDescent="0.25">
      <c r="A12" t="s">
        <v>106</v>
      </c>
      <c r="B12">
        <v>55.336199999999998</v>
      </c>
      <c r="C12">
        <v>10.959072000000001</v>
      </c>
    </row>
    <row r="13" spans="1:3" x14ac:dyDescent="0.25">
      <c r="A13" t="s">
        <v>107</v>
      </c>
      <c r="B13">
        <v>62.508099999999999</v>
      </c>
      <c r="C13">
        <v>10.486090000000001</v>
      </c>
    </row>
    <row r="14" spans="1:3" x14ac:dyDescent="0.25">
      <c r="A14" t="s">
        <v>108</v>
      </c>
      <c r="B14">
        <v>69.908100000000005</v>
      </c>
      <c r="C14">
        <v>9.9275739999999999</v>
      </c>
    </row>
    <row r="15" spans="1:3" x14ac:dyDescent="0.25">
      <c r="A15" t="s">
        <v>109</v>
      </c>
      <c r="B15">
        <v>77.447599999999994</v>
      </c>
      <c r="C15">
        <v>9.4778000000000002</v>
      </c>
    </row>
    <row r="16" spans="1:3" x14ac:dyDescent="0.25">
      <c r="A16" t="s">
        <v>110</v>
      </c>
      <c r="B16">
        <v>85.704099999999997</v>
      </c>
      <c r="C16">
        <v>9.2532910000000008</v>
      </c>
    </row>
    <row r="17" spans="1:3" x14ac:dyDescent="0.25">
      <c r="A17" t="s">
        <v>111</v>
      </c>
      <c r="B17">
        <v>93.009799999999998</v>
      </c>
      <c r="C17">
        <v>8.5230999999999995</v>
      </c>
    </row>
    <row r="19" spans="1:3" ht="15.75" x14ac:dyDescent="0.25">
      <c r="A19" s="1" t="s">
        <v>49</v>
      </c>
    </row>
    <row r="20" spans="1:3" x14ac:dyDescent="0.25">
      <c r="B20" s="3" t="s">
        <v>97</v>
      </c>
      <c r="C20" s="3"/>
    </row>
    <row r="21" spans="1:3" x14ac:dyDescent="0.25">
      <c r="B21" s="4" t="s">
        <v>95</v>
      </c>
      <c r="C21" s="4" t="s">
        <v>96</v>
      </c>
    </row>
    <row r="22" spans="1:3" x14ac:dyDescent="0.25">
      <c r="B22" s="4" t="s">
        <v>94</v>
      </c>
      <c r="C22" s="4" t="s">
        <v>94</v>
      </c>
    </row>
    <row r="23" spans="1:3" x14ac:dyDescent="0.25">
      <c r="A23" t="str">
        <f>A6</f>
        <v>3MP_1u40_oecf.patch00</v>
      </c>
      <c r="B23">
        <v>19.273671</v>
      </c>
      <c r="C23">
        <v>13.350158</v>
      </c>
    </row>
    <row r="24" spans="1:3" x14ac:dyDescent="0.25">
      <c r="A24" t="str">
        <f>A7</f>
        <v>3MP_1u40_oecf.patch01</v>
      </c>
      <c r="B24">
        <v>22.689422</v>
      </c>
      <c r="C24">
        <v>14.655033</v>
      </c>
    </row>
    <row r="25" spans="1:3" x14ac:dyDescent="0.25">
      <c r="A25" t="str">
        <f>A8</f>
        <v>3MP_1u40_oecf.patch02</v>
      </c>
      <c r="B25">
        <v>27.907292999999999</v>
      </c>
      <c r="C25">
        <v>15.080515999999999</v>
      </c>
    </row>
    <row r="26" spans="1:3" x14ac:dyDescent="0.25">
      <c r="A26" t="str">
        <f>A9</f>
        <v>3MP_1u40_oecf.patch03</v>
      </c>
      <c r="B26">
        <v>34.152999000000001</v>
      </c>
      <c r="C26">
        <v>14.196228</v>
      </c>
    </row>
    <row r="27" spans="1:3" x14ac:dyDescent="0.25">
      <c r="A27" t="str">
        <f>A10</f>
        <v>3MP_1u40_oecf.patch04</v>
      </c>
      <c r="B27">
        <v>41.324897</v>
      </c>
      <c r="C27">
        <v>12.691049</v>
      </c>
    </row>
    <row r="28" spans="1:3" x14ac:dyDescent="0.25">
      <c r="A28" t="str">
        <f>A11</f>
        <v>3MP_1u40_oecf.patch05</v>
      </c>
      <c r="B28">
        <v>48.006768000000001</v>
      </c>
      <c r="C28">
        <v>11.767168</v>
      </c>
    </row>
    <row r="29" spans="1:3" x14ac:dyDescent="0.25">
      <c r="A29" t="str">
        <f>A12</f>
        <v>3MP_1u40_oecf.patch06</v>
      </c>
      <c r="B29">
        <v>55.336196000000001</v>
      </c>
      <c r="C29">
        <v>10.959072000000001</v>
      </c>
    </row>
    <row r="30" spans="1:3" x14ac:dyDescent="0.25">
      <c r="A30" t="str">
        <f>A13</f>
        <v>3MP_1u40_oecf.patch07</v>
      </c>
      <c r="B30">
        <v>62.508111</v>
      </c>
      <c r="C30">
        <v>10.486090000000001</v>
      </c>
    </row>
    <row r="31" spans="1:3" x14ac:dyDescent="0.25">
      <c r="A31" t="str">
        <f>A14</f>
        <v>3MP_1u40_oecf.patch08</v>
      </c>
      <c r="B31">
        <v>69.910042000000004</v>
      </c>
      <c r="C31">
        <v>9.8822705000000006</v>
      </c>
    </row>
    <row r="32" spans="1:3" x14ac:dyDescent="0.25">
      <c r="A32" t="str">
        <f>A15</f>
        <v>3MP_1u40_oecf.patch09</v>
      </c>
      <c r="B32">
        <v>77.447569000000001</v>
      </c>
      <c r="C32">
        <v>9.4778003999999996</v>
      </c>
    </row>
    <row r="33" spans="1:3" x14ac:dyDescent="0.25">
      <c r="A33" t="str">
        <f>A16</f>
        <v>3MP_1u40_oecf.patch10</v>
      </c>
      <c r="B33">
        <v>85.705506999999997</v>
      </c>
      <c r="C33">
        <v>9.2109438000000008</v>
      </c>
    </row>
    <row r="34" spans="1:3" x14ac:dyDescent="0.25">
      <c r="A34" t="str">
        <f>A17</f>
        <v>3MP_1u40_oecf.patch11</v>
      </c>
      <c r="B34">
        <v>93.009777999999997</v>
      </c>
      <c r="C34">
        <v>8.5230998000000007</v>
      </c>
    </row>
    <row r="36" spans="1:3" ht="15.75" x14ac:dyDescent="0.25">
      <c r="A36" s="1" t="s">
        <v>50</v>
      </c>
    </row>
    <row r="37" spans="1:3" x14ac:dyDescent="0.25">
      <c r="B37" s="3" t="s">
        <v>97</v>
      </c>
      <c r="C37" s="3"/>
    </row>
    <row r="38" spans="1:3" x14ac:dyDescent="0.25">
      <c r="B38" s="4" t="s">
        <v>95</v>
      </c>
      <c r="C38" s="4" t="s">
        <v>96</v>
      </c>
    </row>
    <row r="39" spans="1:3" x14ac:dyDescent="0.25">
      <c r="B39" s="4" t="s">
        <v>94</v>
      </c>
      <c r="C39" s="4" t="s">
        <v>94</v>
      </c>
    </row>
    <row r="40" spans="1:3" x14ac:dyDescent="0.25">
      <c r="A40" t="str">
        <f>A6</f>
        <v>3MP_1u40_oecf.patch00</v>
      </c>
      <c r="B40" s="2">
        <f>B6-B23</f>
        <v>-1.3470999999999123E-2</v>
      </c>
      <c r="C40" s="2">
        <f>C6-C23</f>
        <v>5.8813999999999922E-2</v>
      </c>
    </row>
    <row r="41" spans="1:3" x14ac:dyDescent="0.25">
      <c r="A41" t="str">
        <f>A7</f>
        <v>3MP_1u40_oecf.patch01</v>
      </c>
      <c r="B41" s="2">
        <f>B7-B24</f>
        <v>-2.2000000001298758E-5</v>
      </c>
      <c r="C41" s="2">
        <f>C7-C24</f>
        <v>0</v>
      </c>
    </row>
    <row r="42" spans="1:3" x14ac:dyDescent="0.25">
      <c r="A42" t="str">
        <f>A8</f>
        <v>3MP_1u40_oecf.patch02</v>
      </c>
      <c r="B42" s="2">
        <f>B8-B25</f>
        <v>7.0000000000902673E-6</v>
      </c>
      <c r="C42" s="2">
        <f>C8-C25</f>
        <v>0</v>
      </c>
    </row>
    <row r="43" spans="1:3" x14ac:dyDescent="0.25">
      <c r="A43" t="str">
        <f>A9</f>
        <v>3MP_1u40_oecf.patch03</v>
      </c>
      <c r="B43" s="2">
        <f>B9-B26</f>
        <v>9.8009999999959518E-3</v>
      </c>
      <c r="C43" s="2">
        <f>C9-C26</f>
        <v>-7.6513000000000275E-2</v>
      </c>
    </row>
    <row r="44" spans="1:3" x14ac:dyDescent="0.25">
      <c r="A44" t="str">
        <f>A10</f>
        <v>3MP_1u40_oecf.patch04</v>
      </c>
      <c r="B44" s="2">
        <f>B10-B27</f>
        <v>6.1030000000030782E-3</v>
      </c>
      <c r="C44" s="2">
        <f>C10-C27</f>
        <v>-6.5334999999999255E-2</v>
      </c>
    </row>
    <row r="45" spans="1:3" x14ac:dyDescent="0.25">
      <c r="A45" t="str">
        <f>A11</f>
        <v>3MP_1u40_oecf.patch05</v>
      </c>
      <c r="B45" s="2">
        <f>B11-B28</f>
        <v>4.1319999999984702E-3</v>
      </c>
      <c r="C45" s="2">
        <f>C11-C28</f>
        <v>-5.8028000000000191E-2</v>
      </c>
    </row>
    <row r="46" spans="1:3" x14ac:dyDescent="0.25">
      <c r="A46" t="str">
        <f>A12</f>
        <v>3MP_1u40_oecf.patch06</v>
      </c>
      <c r="B46" s="2">
        <f>B12-B29</f>
        <v>3.9999999970063982E-6</v>
      </c>
      <c r="C46" s="2">
        <f>C12-C29</f>
        <v>0</v>
      </c>
    </row>
    <row r="47" spans="1:3" x14ac:dyDescent="0.25">
      <c r="A47" t="str">
        <f>A13</f>
        <v>3MP_1u40_oecf.patch07</v>
      </c>
      <c r="B47" s="2">
        <f>B13-B30</f>
        <v>-1.1000000000649379E-5</v>
      </c>
      <c r="C47" s="2">
        <f>C13-C30</f>
        <v>0</v>
      </c>
    </row>
    <row r="48" spans="1:3" x14ac:dyDescent="0.25">
      <c r="A48" t="str">
        <f>A14</f>
        <v>3MP_1u40_oecf.patch08</v>
      </c>
      <c r="B48" s="2">
        <f>B14-B31</f>
        <v>-1.9419999999996662E-3</v>
      </c>
      <c r="C48" s="2">
        <f>C14-C31</f>
        <v>4.5303499999999275E-2</v>
      </c>
    </row>
    <row r="49" spans="1:3" x14ac:dyDescent="0.25">
      <c r="A49" t="str">
        <f>A15</f>
        <v>3MP_1u40_oecf.patch09</v>
      </c>
      <c r="B49" s="2">
        <f>B15-B32</f>
        <v>3.0999999992786798E-5</v>
      </c>
      <c r="C49" s="2">
        <f>C15-C32</f>
        <v>-3.9999999934536845E-7</v>
      </c>
    </row>
    <row r="50" spans="1:3" x14ac:dyDescent="0.25">
      <c r="A50" t="str">
        <f>A16</f>
        <v>3MP_1u40_oecf.patch10</v>
      </c>
      <c r="B50" s="2">
        <f>B16-B33</f>
        <v>-1.4070000000003802E-3</v>
      </c>
      <c r="C50" s="2">
        <f>C16-C33</f>
        <v>4.2347200000000029E-2</v>
      </c>
    </row>
    <row r="51" spans="1:3" x14ac:dyDescent="0.25">
      <c r="A51" t="str">
        <f>A17</f>
        <v>3MP_1u40_oecf.patch11</v>
      </c>
      <c r="B51" s="2">
        <f>B17-B34</f>
        <v>2.2000000001298758E-5</v>
      </c>
      <c r="C51" s="2">
        <f>C17-C34</f>
        <v>1.9999999878450581E-7</v>
      </c>
    </row>
    <row r="53" spans="1:3" x14ac:dyDescent="0.25">
      <c r="A53" t="s">
        <v>98</v>
      </c>
      <c r="B53" s="2">
        <f>MIN(B40:B51)</f>
        <v>-1.3470999999999123E-2</v>
      </c>
      <c r="C53" s="2">
        <f>MIN(C40:C51)</f>
        <v>-7.6513000000000275E-2</v>
      </c>
    </row>
    <row r="54" spans="1:3" x14ac:dyDescent="0.25">
      <c r="A54" t="s">
        <v>99</v>
      </c>
      <c r="B54" s="2">
        <f>MAX(B40:B51)</f>
        <v>9.8009999999959518E-3</v>
      </c>
      <c r="C54" s="2">
        <f>MAX(C40:C51)</f>
        <v>5.8813999999999922E-2</v>
      </c>
    </row>
  </sheetData>
  <mergeCells count="3">
    <mergeCell ref="B3:C3"/>
    <mergeCell ref="B20:C20"/>
    <mergeCell ref="B37:C3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7"/>
  <sheetViews>
    <sheetView workbookViewId="0">
      <selection activeCell="E4" sqref="E4:F15"/>
    </sheetView>
  </sheetViews>
  <sheetFormatPr defaultRowHeight="15" x14ac:dyDescent="0.25"/>
  <cols>
    <col min="1" max="1" width="24.7109375" customWidth="1"/>
    <col min="2" max="49" width="12.7109375" customWidth="1"/>
  </cols>
  <sheetData>
    <row r="1" spans="1:49" s="1" customFormat="1" ht="15.75" x14ac:dyDescent="0.25">
      <c r="A1" s="1" t="s">
        <v>48</v>
      </c>
    </row>
    <row r="3" spans="1:49" x14ac:dyDescent="0.25"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  <c r="I3" t="s">
        <v>7</v>
      </c>
      <c r="J3" t="s">
        <v>8</v>
      </c>
      <c r="K3" t="s">
        <v>9</v>
      </c>
      <c r="L3" t="s">
        <v>10</v>
      </c>
      <c r="M3" t="s">
        <v>11</v>
      </c>
      <c r="N3" t="s">
        <v>12</v>
      </c>
      <c r="O3" t="s">
        <v>13</v>
      </c>
      <c r="P3" t="s">
        <v>14</v>
      </c>
      <c r="Q3" t="s">
        <v>15</v>
      </c>
      <c r="R3" t="s">
        <v>16</v>
      </c>
      <c r="S3" t="s">
        <v>17</v>
      </c>
      <c r="T3" t="s">
        <v>18</v>
      </c>
      <c r="U3" t="s">
        <v>19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  <c r="AD3" t="s">
        <v>28</v>
      </c>
      <c r="AE3" t="s">
        <v>29</v>
      </c>
      <c r="AF3" t="s">
        <v>30</v>
      </c>
      <c r="AG3" t="s">
        <v>31</v>
      </c>
      <c r="AH3" t="s">
        <v>32</v>
      </c>
      <c r="AI3" t="s">
        <v>33</v>
      </c>
      <c r="AJ3" t="s">
        <v>34</v>
      </c>
      <c r="AK3" t="s">
        <v>35</v>
      </c>
      <c r="AL3" t="s">
        <v>36</v>
      </c>
      <c r="AM3" t="s">
        <v>37</v>
      </c>
      <c r="AN3" t="s">
        <v>38</v>
      </c>
      <c r="AO3" t="s">
        <v>39</v>
      </c>
      <c r="AP3" t="s">
        <v>40</v>
      </c>
      <c r="AQ3" t="s">
        <v>41</v>
      </c>
      <c r="AR3" t="s">
        <v>42</v>
      </c>
      <c r="AS3" t="s">
        <v>43</v>
      </c>
      <c r="AT3" t="s">
        <v>44</v>
      </c>
      <c r="AU3" t="s">
        <v>45</v>
      </c>
      <c r="AV3" t="s">
        <v>46</v>
      </c>
      <c r="AW3" t="s">
        <v>47</v>
      </c>
    </row>
    <row r="4" spans="1:49" x14ac:dyDescent="0.25">
      <c r="A4" t="s">
        <v>64</v>
      </c>
      <c r="B4" s="2">
        <v>28.312602999999999</v>
      </c>
      <c r="C4" s="2">
        <v>31.377673000000001</v>
      </c>
      <c r="D4" s="2">
        <v>36.311779999999999</v>
      </c>
      <c r="E4" s="2">
        <v>25.331892</v>
      </c>
      <c r="F4" s="2">
        <v>21.058665999999999</v>
      </c>
      <c r="G4" s="2">
        <v>31.483955000000002</v>
      </c>
      <c r="H4" s="2">
        <v>3.0953999999999999E-2</v>
      </c>
      <c r="I4" s="2">
        <v>3.1085999999999999E-2</v>
      </c>
      <c r="J4" s="2">
        <v>4.1564999999999998E-2</v>
      </c>
      <c r="K4" s="2">
        <v>2.0766E-2</v>
      </c>
      <c r="L4" s="2">
        <v>1.6787E-2</v>
      </c>
      <c r="M4" s="2">
        <v>3.2677999999999999E-2</v>
      </c>
      <c r="N4" s="2">
        <v>3.2805000000000001E-2</v>
      </c>
      <c r="O4" s="2">
        <v>3.1773999999999997E-2</v>
      </c>
      <c r="P4" s="2">
        <v>4.0222000000000001E-2</v>
      </c>
      <c r="Q4" s="2">
        <v>1.5772999999999999E-2</v>
      </c>
      <c r="R4" s="2">
        <v>1.5037999999999999E-2</v>
      </c>
      <c r="S4" s="2">
        <v>2.9295000000000002E-2</v>
      </c>
      <c r="T4" s="2">
        <v>3.1773999999999997E-2</v>
      </c>
      <c r="U4" s="2">
        <v>1.031E-3</v>
      </c>
      <c r="V4" s="2">
        <v>-3.3790000000000001E-3</v>
      </c>
      <c r="W4" s="2">
        <v>1.5037999999999999E-2</v>
      </c>
      <c r="X4" s="2">
        <v>6.4409999999999997E-3</v>
      </c>
      <c r="Y4" s="2">
        <v>9.7149999999999997E-3</v>
      </c>
      <c r="Z4" s="2">
        <v>3.1773999999999997E-2</v>
      </c>
      <c r="AA4" s="2">
        <v>1.031E-3</v>
      </c>
      <c r="AB4" s="2">
        <v>-3.3790000000000001E-3</v>
      </c>
      <c r="AC4" s="2">
        <v>1.8443000000000001E-2</v>
      </c>
      <c r="AD4" s="2">
        <v>3.6670000000000001E-3</v>
      </c>
      <c r="AE4" s="2">
        <v>2.2829999999999999E-3</v>
      </c>
      <c r="AF4" s="2">
        <v>3.2805000000000001E-2</v>
      </c>
      <c r="AG4" s="2">
        <v>3.1773999999999997E-2</v>
      </c>
      <c r="AH4" s="2">
        <v>4.0222000000000001E-2</v>
      </c>
      <c r="AI4" s="2">
        <v>1.8454000000000002E-2</v>
      </c>
      <c r="AJ4" s="2">
        <v>1.8443000000000001E-2</v>
      </c>
      <c r="AK4" s="2">
        <v>1.9758999999999999E-2</v>
      </c>
      <c r="AL4" s="2">
        <v>3.1447999999999997E-2</v>
      </c>
      <c r="AM4" s="2">
        <v>3.1898999999999997E-2</v>
      </c>
      <c r="AN4" s="2">
        <v>4.3830000000000001E-2</v>
      </c>
      <c r="AO4" s="2">
        <v>1.7440000000000001E-2</v>
      </c>
      <c r="AP4" s="2">
        <v>1.83E-2</v>
      </c>
      <c r="AQ4" s="2">
        <v>2.1475999999999999E-2</v>
      </c>
      <c r="AR4" s="2">
        <v>19.260157</v>
      </c>
      <c r="AS4" s="2">
        <v>-0.41758600000000001</v>
      </c>
      <c r="AT4" s="2">
        <v>-5.3755369999999996</v>
      </c>
      <c r="AU4" s="2">
        <v>7.7452269999999999</v>
      </c>
      <c r="AV4" s="2">
        <v>5.1844890000000001</v>
      </c>
      <c r="AW4" s="2">
        <v>3.859318</v>
      </c>
    </row>
    <row r="5" spans="1:49" x14ac:dyDescent="0.25">
      <c r="A5" t="s">
        <v>65</v>
      </c>
      <c r="B5" s="2">
        <v>38.263941000000003</v>
      </c>
      <c r="C5" s="2">
        <v>42.341622999999998</v>
      </c>
      <c r="D5" s="2">
        <v>42.772683999999998</v>
      </c>
      <c r="E5" s="2">
        <v>27.150877999999999</v>
      </c>
      <c r="F5" s="2">
        <v>21.500781</v>
      </c>
      <c r="G5" s="2">
        <v>33.265123000000003</v>
      </c>
      <c r="H5" s="2">
        <v>4.0266000000000003E-2</v>
      </c>
      <c r="I5" s="2">
        <v>4.1102E-2</v>
      </c>
      <c r="J5" s="2">
        <v>4.9341000000000003E-2</v>
      </c>
      <c r="K5" s="2">
        <v>2.5635999999999999E-2</v>
      </c>
      <c r="L5" s="2">
        <v>2.0493000000000001E-2</v>
      </c>
      <c r="M5" s="2">
        <v>3.7561999999999998E-2</v>
      </c>
      <c r="N5" s="2">
        <v>4.2132999999999997E-2</v>
      </c>
      <c r="O5" s="2">
        <v>4.1480000000000003E-2</v>
      </c>
      <c r="P5" s="2">
        <v>4.8271000000000001E-2</v>
      </c>
      <c r="Q5" s="2">
        <v>1.8799E-2</v>
      </c>
      <c r="R5" s="2">
        <v>1.8117999999999999E-2</v>
      </c>
      <c r="S5" s="2">
        <v>3.3700000000000001E-2</v>
      </c>
      <c r="T5" s="2">
        <v>4.1480000000000003E-2</v>
      </c>
      <c r="U5" s="2">
        <v>6.5300000000000004E-4</v>
      </c>
      <c r="V5" s="2">
        <v>-2.7169999999999998E-3</v>
      </c>
      <c r="W5" s="2">
        <v>1.8117999999999999E-2</v>
      </c>
      <c r="X5" s="2">
        <v>7.9070000000000008E-3</v>
      </c>
      <c r="Y5" s="2">
        <v>1.1287E-2</v>
      </c>
      <c r="Z5" s="2">
        <v>4.1480000000000003E-2</v>
      </c>
      <c r="AA5" s="2">
        <v>6.5300000000000004E-4</v>
      </c>
      <c r="AB5" s="2">
        <v>-2.7169999999999998E-3</v>
      </c>
      <c r="AC5" s="2">
        <v>2.2193999999999998E-2</v>
      </c>
      <c r="AD5" s="2">
        <v>4.5560000000000002E-3</v>
      </c>
      <c r="AE5" s="2">
        <v>2.6080000000000001E-3</v>
      </c>
      <c r="AF5" s="2">
        <v>4.2132999999999997E-2</v>
      </c>
      <c r="AG5" s="2">
        <v>4.1480000000000003E-2</v>
      </c>
      <c r="AH5" s="2">
        <v>4.8271000000000001E-2</v>
      </c>
      <c r="AI5" s="2">
        <v>2.1860000000000001E-2</v>
      </c>
      <c r="AJ5" s="2">
        <v>2.2193999999999998E-2</v>
      </c>
      <c r="AK5" s="2">
        <v>2.3407000000000001E-2</v>
      </c>
      <c r="AL5" s="2">
        <v>4.0287000000000003E-2</v>
      </c>
      <c r="AM5" s="2">
        <v>4.1612000000000003E-2</v>
      </c>
      <c r="AN5" s="2">
        <v>5.2634E-2</v>
      </c>
      <c r="AO5" s="2">
        <v>2.0629999999999999E-2</v>
      </c>
      <c r="AP5" s="2">
        <v>2.2032E-2</v>
      </c>
      <c r="AQ5" s="2">
        <v>2.5354999999999999E-2</v>
      </c>
      <c r="AR5" s="2">
        <v>22.689422</v>
      </c>
      <c r="AS5" s="2">
        <v>-0.45767999999999998</v>
      </c>
      <c r="AT5" s="2">
        <v>-3.9882059999999999</v>
      </c>
      <c r="AU5" s="2">
        <v>8.0416650000000001</v>
      </c>
      <c r="AV5" s="2">
        <v>6.1836989999999998</v>
      </c>
      <c r="AW5" s="2">
        <v>4.1636410000000001</v>
      </c>
    </row>
    <row r="6" spans="1:49" x14ac:dyDescent="0.25">
      <c r="A6" t="s">
        <v>66</v>
      </c>
      <c r="B6" s="2">
        <v>54.058174000000001</v>
      </c>
      <c r="C6" s="2">
        <v>57.307495000000003</v>
      </c>
      <c r="D6" s="2">
        <v>54.755442000000002</v>
      </c>
      <c r="E6" s="2">
        <v>27.034735000000001</v>
      </c>
      <c r="F6" s="2">
        <v>19.718969999999999</v>
      </c>
      <c r="G6" s="2">
        <v>35.247117000000003</v>
      </c>
      <c r="H6" s="2">
        <v>5.8159000000000002E-2</v>
      </c>
      <c r="I6" s="2">
        <v>5.8326000000000003E-2</v>
      </c>
      <c r="J6" s="2">
        <v>6.5720000000000001E-2</v>
      </c>
      <c r="K6" s="2">
        <v>3.2222000000000001E-2</v>
      </c>
      <c r="L6" s="2">
        <v>2.4493999999999998E-2</v>
      </c>
      <c r="M6" s="2">
        <v>4.6668000000000001E-2</v>
      </c>
      <c r="N6" s="2">
        <v>5.9507999999999998E-2</v>
      </c>
      <c r="O6" s="2">
        <v>5.8795E-2</v>
      </c>
      <c r="P6" s="2">
        <v>6.4768999999999993E-2</v>
      </c>
      <c r="Q6" s="2">
        <v>2.3022999999999998E-2</v>
      </c>
      <c r="R6" s="2">
        <v>2.1812000000000002E-2</v>
      </c>
      <c r="S6" s="2">
        <v>4.1779999999999998E-2</v>
      </c>
      <c r="T6" s="2">
        <v>5.8795E-2</v>
      </c>
      <c r="U6" s="2">
        <v>7.1299999999999998E-4</v>
      </c>
      <c r="V6" s="2">
        <v>-2.3900000000000002E-3</v>
      </c>
      <c r="W6" s="2">
        <v>2.1812000000000002E-2</v>
      </c>
      <c r="X6" s="2">
        <v>9.7599999999999996E-3</v>
      </c>
      <c r="Y6" s="2">
        <v>1.4135E-2</v>
      </c>
      <c r="Z6" s="2">
        <v>5.8795E-2</v>
      </c>
      <c r="AA6" s="2">
        <v>7.1299999999999998E-4</v>
      </c>
      <c r="AB6" s="2">
        <v>-2.3900000000000002E-3</v>
      </c>
      <c r="AC6" s="2">
        <v>2.6259999999999999E-2</v>
      </c>
      <c r="AD6" s="2">
        <v>5.7369999999999999E-3</v>
      </c>
      <c r="AE6" s="2">
        <v>3.4589999999999998E-3</v>
      </c>
      <c r="AF6" s="2">
        <v>5.9507999999999998E-2</v>
      </c>
      <c r="AG6" s="2">
        <v>5.8795E-2</v>
      </c>
      <c r="AH6" s="2">
        <v>6.4768999999999993E-2</v>
      </c>
      <c r="AI6" s="2">
        <v>2.5873E-2</v>
      </c>
      <c r="AJ6" s="2">
        <v>2.6259999999999999E-2</v>
      </c>
      <c r="AK6" s="2">
        <v>2.76E-2</v>
      </c>
      <c r="AL6" s="2">
        <v>5.6735000000000001E-2</v>
      </c>
      <c r="AM6" s="2">
        <v>5.8866000000000002E-2</v>
      </c>
      <c r="AN6" s="2">
        <v>7.0559999999999998E-2</v>
      </c>
      <c r="AO6" s="2">
        <v>2.4534E-2</v>
      </c>
      <c r="AP6" s="2">
        <v>2.6196000000000001E-2</v>
      </c>
      <c r="AQ6" s="2">
        <v>3.0009000000000001E-2</v>
      </c>
      <c r="AR6" s="2">
        <v>27.907292999999999</v>
      </c>
      <c r="AS6" s="2">
        <v>-0.101489</v>
      </c>
      <c r="AT6" s="2">
        <v>-3.106722</v>
      </c>
      <c r="AU6" s="2">
        <v>7.6315790000000003</v>
      </c>
      <c r="AV6" s="2">
        <v>6.8811049999999998</v>
      </c>
      <c r="AW6" s="2">
        <v>4.9109470000000002</v>
      </c>
    </row>
    <row r="7" spans="1:49" x14ac:dyDescent="0.25">
      <c r="A7" t="s">
        <v>67</v>
      </c>
      <c r="B7" s="2">
        <v>72.133195999999998</v>
      </c>
      <c r="C7" s="2">
        <v>74.307697000000005</v>
      </c>
      <c r="D7" s="2">
        <v>68.845476000000005</v>
      </c>
      <c r="E7" s="2">
        <v>24.699176000000001</v>
      </c>
      <c r="F7" s="2">
        <v>16.296766000000002</v>
      </c>
      <c r="G7" s="2">
        <v>34.486733999999998</v>
      </c>
      <c r="H7" s="2">
        <v>8.5140999999999994E-2</v>
      </c>
      <c r="I7" s="2">
        <v>8.4477999999999998E-2</v>
      </c>
      <c r="J7" s="2">
        <v>8.7123999999999993E-2</v>
      </c>
      <c r="K7" s="2">
        <v>3.8836000000000002E-2</v>
      </c>
      <c r="L7" s="2">
        <v>2.7942000000000002E-2</v>
      </c>
      <c r="M7" s="2">
        <v>5.3659999999999999E-2</v>
      </c>
      <c r="N7" s="2">
        <v>8.5221000000000005E-2</v>
      </c>
      <c r="O7" s="2">
        <v>8.4806999999999994E-2</v>
      </c>
      <c r="P7" s="2">
        <v>8.6792999999999995E-2</v>
      </c>
      <c r="Q7" s="2">
        <v>2.6785E-2</v>
      </c>
      <c r="R7" s="2">
        <v>2.4937999999999998E-2</v>
      </c>
      <c r="S7" s="2">
        <v>4.8037999999999997E-2</v>
      </c>
      <c r="T7" s="2">
        <v>8.4806999999999994E-2</v>
      </c>
      <c r="U7" s="2">
        <v>4.1399999999999998E-4</v>
      </c>
      <c r="V7" s="2">
        <v>-7.94E-4</v>
      </c>
      <c r="W7" s="2">
        <v>2.4937999999999998E-2</v>
      </c>
      <c r="X7" s="2">
        <v>1.1608E-2</v>
      </c>
      <c r="Y7" s="2">
        <v>1.6223999999999999E-2</v>
      </c>
      <c r="Z7" s="2">
        <v>8.4806999999999994E-2</v>
      </c>
      <c r="AA7" s="2">
        <v>4.1399999999999998E-4</v>
      </c>
      <c r="AB7" s="2">
        <v>-7.94E-4</v>
      </c>
      <c r="AC7" s="2">
        <v>2.9527000000000001E-2</v>
      </c>
      <c r="AD7" s="2">
        <v>6.9470000000000001E-3</v>
      </c>
      <c r="AE7" s="2">
        <v>3.6389999999999999E-3</v>
      </c>
      <c r="AF7" s="2">
        <v>8.5221000000000005E-2</v>
      </c>
      <c r="AG7" s="2">
        <v>8.4806999999999994E-2</v>
      </c>
      <c r="AH7" s="2">
        <v>8.6792999999999995E-2</v>
      </c>
      <c r="AI7" s="2">
        <v>2.9339E-2</v>
      </c>
      <c r="AJ7" s="2">
        <v>2.9527000000000001E-2</v>
      </c>
      <c r="AK7" s="2">
        <v>3.1234000000000001E-2</v>
      </c>
      <c r="AL7" s="2">
        <v>8.1055000000000002E-2</v>
      </c>
      <c r="AM7" s="2">
        <v>8.4817000000000004E-2</v>
      </c>
      <c r="AN7" s="2">
        <v>9.4531000000000004E-2</v>
      </c>
      <c r="AO7" s="2">
        <v>2.7893000000000001E-2</v>
      </c>
      <c r="AP7" s="2">
        <v>2.9548999999999999E-2</v>
      </c>
      <c r="AQ7" s="2">
        <v>3.3994000000000003E-2</v>
      </c>
      <c r="AR7" s="2">
        <v>34.162829000000002</v>
      </c>
      <c r="AS7" s="2">
        <v>0.29015400000000002</v>
      </c>
      <c r="AT7" s="2">
        <v>-0.83335999999999999</v>
      </c>
      <c r="AU7" s="2">
        <v>6.533919</v>
      </c>
      <c r="AV7" s="2">
        <v>7.2018399999999998</v>
      </c>
      <c r="AW7" s="2">
        <v>4.4886330000000001</v>
      </c>
    </row>
    <row r="8" spans="1:49" x14ac:dyDescent="0.25">
      <c r="A8" t="s">
        <v>68</v>
      </c>
      <c r="B8" s="2">
        <v>91.628055000000003</v>
      </c>
      <c r="C8" s="2">
        <v>93.242979000000005</v>
      </c>
      <c r="D8" s="2">
        <v>88.413161000000002</v>
      </c>
      <c r="E8" s="2">
        <v>20.561107</v>
      </c>
      <c r="F8" s="2">
        <v>13.522219</v>
      </c>
      <c r="G8" s="2">
        <v>31.970677999999999</v>
      </c>
      <c r="H8" s="2">
        <v>0.123739</v>
      </c>
      <c r="I8" s="2">
        <v>0.124055</v>
      </c>
      <c r="J8" s="2">
        <v>0.12488</v>
      </c>
      <c r="K8" s="2">
        <v>4.4553000000000002E-2</v>
      </c>
      <c r="L8" s="2">
        <v>3.1968999999999997E-2</v>
      </c>
      <c r="M8" s="2">
        <v>6.4087000000000005E-2</v>
      </c>
      <c r="N8" s="2">
        <v>0.12406300000000001</v>
      </c>
      <c r="O8" s="2">
        <v>0.124041</v>
      </c>
      <c r="P8" s="2">
        <v>0.124763</v>
      </c>
      <c r="Q8" s="2">
        <v>3.1167E-2</v>
      </c>
      <c r="R8" s="2">
        <v>2.8764000000000001E-2</v>
      </c>
      <c r="S8" s="2">
        <v>5.7291000000000002E-2</v>
      </c>
      <c r="T8" s="2">
        <v>0.124041</v>
      </c>
      <c r="U8" s="2">
        <v>2.0999999999999999E-5</v>
      </c>
      <c r="V8" s="2">
        <v>-2.8899999999999998E-4</v>
      </c>
      <c r="W8" s="2">
        <v>2.8764000000000001E-2</v>
      </c>
      <c r="X8" s="2">
        <v>1.3387E-2</v>
      </c>
      <c r="Y8" s="2">
        <v>1.9368E-2</v>
      </c>
      <c r="Z8" s="2">
        <v>0.124041</v>
      </c>
      <c r="AA8" s="2">
        <v>2.0999999999999999E-5</v>
      </c>
      <c r="AB8" s="2">
        <v>-2.8899999999999998E-4</v>
      </c>
      <c r="AC8" s="2">
        <v>3.3919999999999999E-2</v>
      </c>
      <c r="AD8" s="2">
        <v>7.8659999999999997E-3</v>
      </c>
      <c r="AE8" s="2">
        <v>4.7099999999999998E-3</v>
      </c>
      <c r="AF8" s="2">
        <v>0.12406300000000001</v>
      </c>
      <c r="AG8" s="2">
        <v>0.124041</v>
      </c>
      <c r="AH8" s="2">
        <v>0.124763</v>
      </c>
      <c r="AI8" s="2">
        <v>3.3863999999999998E-2</v>
      </c>
      <c r="AJ8" s="2">
        <v>3.3919999999999999E-2</v>
      </c>
      <c r="AK8" s="2">
        <v>3.6269999999999997E-2</v>
      </c>
      <c r="AL8" s="2">
        <v>0.117934</v>
      </c>
      <c r="AM8" s="2">
        <v>0.124047</v>
      </c>
      <c r="AN8" s="2">
        <v>0.13587399999999999</v>
      </c>
      <c r="AO8" s="2">
        <v>3.2222000000000001E-2</v>
      </c>
      <c r="AP8" s="2">
        <v>3.3960999999999998E-2</v>
      </c>
      <c r="AQ8" s="2">
        <v>3.9501000000000001E-2</v>
      </c>
      <c r="AR8" s="2">
        <v>41.331026000000001</v>
      </c>
      <c r="AS8" s="2">
        <v>2.2790000000000001E-2</v>
      </c>
      <c r="AT8" s="2">
        <v>-0.17161299999999999</v>
      </c>
      <c r="AU8" s="2">
        <v>5.5403779999999996</v>
      </c>
      <c r="AV8" s="2">
        <v>6.5342520000000004</v>
      </c>
      <c r="AW8" s="2">
        <v>4.7001650000000001</v>
      </c>
    </row>
    <row r="9" spans="1:49" x14ac:dyDescent="0.25">
      <c r="A9" t="s">
        <v>69</v>
      </c>
      <c r="B9" s="2">
        <v>109.975088</v>
      </c>
      <c r="C9" s="2">
        <v>110.61677400000001</v>
      </c>
      <c r="D9" s="2">
        <v>107.058137</v>
      </c>
      <c r="E9" s="2">
        <v>17.908588999999999</v>
      </c>
      <c r="F9" s="2">
        <v>12.162808</v>
      </c>
      <c r="G9" s="2">
        <v>28.045076000000002</v>
      </c>
      <c r="H9" s="2">
        <v>0.171709</v>
      </c>
      <c r="I9" s="2">
        <v>0.17080300000000001</v>
      </c>
      <c r="J9" s="2">
        <v>0.17042399999999999</v>
      </c>
      <c r="K9" s="2">
        <v>5.0849999999999999E-2</v>
      </c>
      <c r="L9" s="2">
        <v>3.6077999999999999E-2</v>
      </c>
      <c r="M9" s="2">
        <v>7.2496000000000005E-2</v>
      </c>
      <c r="N9" s="2">
        <v>0.17114399999999999</v>
      </c>
      <c r="O9" s="2">
        <v>0.17097799999999999</v>
      </c>
      <c r="P9" s="2">
        <v>0.17047999999999999</v>
      </c>
      <c r="Q9" s="2">
        <v>3.5194000000000003E-2</v>
      </c>
      <c r="R9" s="2">
        <v>3.2326000000000001E-2</v>
      </c>
      <c r="S9" s="2">
        <v>6.4795000000000005E-2</v>
      </c>
      <c r="T9" s="2">
        <v>0.17097799999999999</v>
      </c>
      <c r="U9" s="2">
        <v>1.66E-4</v>
      </c>
      <c r="V9" s="2">
        <v>1.9900000000000001E-4</v>
      </c>
      <c r="W9" s="2">
        <v>3.2326000000000001E-2</v>
      </c>
      <c r="X9" s="2">
        <v>1.5415E-2</v>
      </c>
      <c r="Y9" s="2">
        <v>2.1885999999999999E-2</v>
      </c>
      <c r="Z9" s="2">
        <v>0.17097799999999999</v>
      </c>
      <c r="AA9" s="2">
        <v>1.66E-4</v>
      </c>
      <c r="AB9" s="2">
        <v>1.9900000000000001E-4</v>
      </c>
      <c r="AC9" s="2">
        <v>3.7970999999999998E-2</v>
      </c>
      <c r="AD9" s="2">
        <v>9.1699999999999993E-3</v>
      </c>
      <c r="AE9" s="2">
        <v>5.1659999999999996E-3</v>
      </c>
      <c r="AF9" s="2">
        <v>0.17114399999999999</v>
      </c>
      <c r="AG9" s="2">
        <v>0.17097799999999999</v>
      </c>
      <c r="AH9" s="2">
        <v>0.17047999999999999</v>
      </c>
      <c r="AI9" s="2">
        <v>3.7830000000000003E-2</v>
      </c>
      <c r="AJ9" s="2">
        <v>3.7970999999999998E-2</v>
      </c>
      <c r="AK9" s="2">
        <v>4.0372999999999999E-2</v>
      </c>
      <c r="AL9" s="2">
        <v>0.16265399999999999</v>
      </c>
      <c r="AM9" s="2">
        <v>0.17096700000000001</v>
      </c>
      <c r="AN9" s="2">
        <v>0.18566099999999999</v>
      </c>
      <c r="AO9" s="2">
        <v>3.5992999999999997E-2</v>
      </c>
      <c r="AP9" s="2">
        <v>3.8023000000000001E-2</v>
      </c>
      <c r="AQ9" s="2">
        <v>4.3970000000000002E-2</v>
      </c>
      <c r="AR9" s="2">
        <v>48.010939</v>
      </c>
      <c r="AS9" s="2">
        <v>0.26913100000000001</v>
      </c>
      <c r="AT9" s="2">
        <v>0.19223199999999999</v>
      </c>
      <c r="AU9" s="2">
        <v>4.9107779999999996</v>
      </c>
      <c r="AV9" s="2">
        <v>6.3484400000000001</v>
      </c>
      <c r="AW9" s="2">
        <v>4.3018299999999998</v>
      </c>
    </row>
    <row r="10" spans="1:49" x14ac:dyDescent="0.25">
      <c r="A10" t="s">
        <v>70</v>
      </c>
      <c r="B10" s="2">
        <v>129.086129</v>
      </c>
      <c r="C10" s="2">
        <v>130.148009</v>
      </c>
      <c r="D10" s="2">
        <v>127.536596</v>
      </c>
      <c r="E10" s="2">
        <v>16.434646999999998</v>
      </c>
      <c r="F10" s="2">
        <v>11.300989</v>
      </c>
      <c r="G10" s="2">
        <v>25.118983</v>
      </c>
      <c r="H10" s="2">
        <v>0.23435900000000001</v>
      </c>
      <c r="I10" s="2">
        <v>0.23575599999999999</v>
      </c>
      <c r="J10" s="2">
        <v>0.23488400000000001</v>
      </c>
      <c r="K10" s="2">
        <v>5.8159000000000002E-2</v>
      </c>
      <c r="L10" s="2">
        <v>4.1266999999999998E-2</v>
      </c>
      <c r="M10" s="2">
        <v>8.3363000000000007E-2</v>
      </c>
      <c r="N10" s="2">
        <v>0.23500799999999999</v>
      </c>
      <c r="O10" s="2">
        <v>0.23538500000000001</v>
      </c>
      <c r="P10" s="2">
        <v>0.23496</v>
      </c>
      <c r="Q10" s="2">
        <v>4.0536000000000003E-2</v>
      </c>
      <c r="R10" s="2">
        <v>3.7149000000000001E-2</v>
      </c>
      <c r="S10" s="2">
        <v>7.4492000000000003E-2</v>
      </c>
      <c r="T10" s="2">
        <v>0.23538500000000001</v>
      </c>
      <c r="U10" s="2">
        <v>-3.77E-4</v>
      </c>
      <c r="V10" s="2">
        <v>1.7000000000000001E-4</v>
      </c>
      <c r="W10" s="2">
        <v>3.7149000000000001E-2</v>
      </c>
      <c r="X10" s="2">
        <v>1.7604000000000002E-2</v>
      </c>
      <c r="Y10" s="2">
        <v>2.5173999999999998E-2</v>
      </c>
      <c r="Z10" s="2">
        <v>0.23538500000000001</v>
      </c>
      <c r="AA10" s="2">
        <v>-3.77E-4</v>
      </c>
      <c r="AB10" s="2">
        <v>1.7000000000000001E-4</v>
      </c>
      <c r="AC10" s="2">
        <v>4.3949000000000002E-2</v>
      </c>
      <c r="AD10" s="2">
        <v>1.0415000000000001E-2</v>
      </c>
      <c r="AE10" s="2">
        <v>5.829E-3</v>
      </c>
      <c r="AF10" s="2">
        <v>0.23500799999999999</v>
      </c>
      <c r="AG10" s="2">
        <v>0.23538500000000001</v>
      </c>
      <c r="AH10" s="2">
        <v>0.23496</v>
      </c>
      <c r="AI10" s="2">
        <v>4.3790000000000003E-2</v>
      </c>
      <c r="AJ10" s="2">
        <v>4.3949000000000002E-2</v>
      </c>
      <c r="AK10" s="2">
        <v>4.7011999999999998E-2</v>
      </c>
      <c r="AL10" s="2">
        <v>0.223354</v>
      </c>
      <c r="AM10" s="2">
        <v>0.23539599999999999</v>
      </c>
      <c r="AN10" s="2">
        <v>0.255882</v>
      </c>
      <c r="AO10" s="2">
        <v>4.1672000000000001E-2</v>
      </c>
      <c r="AP10" s="2">
        <v>4.4011000000000002E-2</v>
      </c>
      <c r="AQ10" s="2">
        <v>5.1200000000000002E-2</v>
      </c>
      <c r="AR10" s="2">
        <v>55.336196000000001</v>
      </c>
      <c r="AS10" s="2">
        <v>-0.111648</v>
      </c>
      <c r="AT10" s="2">
        <v>0.19864699999999999</v>
      </c>
      <c r="AU10" s="2">
        <v>4.5546660000000001</v>
      </c>
      <c r="AV10" s="2">
        <v>5.9831159999999999</v>
      </c>
      <c r="AW10" s="2">
        <v>4.0457929999999998</v>
      </c>
    </row>
    <row r="11" spans="1:49" x14ac:dyDescent="0.25">
      <c r="A11" t="s">
        <v>71</v>
      </c>
      <c r="B11" s="2">
        <v>148.961129</v>
      </c>
      <c r="C11" s="2">
        <v>149.21346299999999</v>
      </c>
      <c r="D11" s="2">
        <v>147.66047399999999</v>
      </c>
      <c r="E11" s="2">
        <v>15.37837</v>
      </c>
      <c r="F11" s="2">
        <v>10.690173</v>
      </c>
      <c r="G11" s="2">
        <v>22.916647999999999</v>
      </c>
      <c r="H11" s="2">
        <v>0.31353300000000001</v>
      </c>
      <c r="I11" s="2">
        <v>0.31236199999999997</v>
      </c>
      <c r="J11" s="2">
        <v>0.31314900000000001</v>
      </c>
      <c r="K11" s="2">
        <v>6.6270999999999997E-2</v>
      </c>
      <c r="L11" s="2">
        <v>4.6630999999999999E-2</v>
      </c>
      <c r="M11" s="2">
        <v>9.5130999999999993E-2</v>
      </c>
      <c r="N11" s="2">
        <v>0.31302400000000002</v>
      </c>
      <c r="O11" s="2">
        <v>0.31267699999999998</v>
      </c>
      <c r="P11" s="2">
        <v>0.31305300000000003</v>
      </c>
      <c r="Q11" s="2">
        <v>4.5675E-2</v>
      </c>
      <c r="R11" s="2">
        <v>4.1796E-2</v>
      </c>
      <c r="S11" s="2">
        <v>8.4884000000000001E-2</v>
      </c>
      <c r="T11" s="2">
        <v>0.31267699999999998</v>
      </c>
      <c r="U11" s="2">
        <v>3.48E-4</v>
      </c>
      <c r="V11" s="2">
        <v>-1.5100000000000001E-4</v>
      </c>
      <c r="W11" s="2">
        <v>4.1796E-2</v>
      </c>
      <c r="X11" s="2">
        <v>2.0174999999999998E-2</v>
      </c>
      <c r="Y11" s="2">
        <v>2.8981E-2</v>
      </c>
      <c r="Z11" s="2">
        <v>0.31267699999999998</v>
      </c>
      <c r="AA11" s="2">
        <v>3.48E-4</v>
      </c>
      <c r="AB11" s="2">
        <v>-1.5100000000000001E-4</v>
      </c>
      <c r="AC11" s="2">
        <v>4.9442E-2</v>
      </c>
      <c r="AD11" s="2">
        <v>1.2099E-2</v>
      </c>
      <c r="AE11" s="2">
        <v>7.0660000000000002E-3</v>
      </c>
      <c r="AF11" s="2">
        <v>0.31302400000000002</v>
      </c>
      <c r="AG11" s="2">
        <v>0.31267699999999998</v>
      </c>
      <c r="AH11" s="2">
        <v>0.31305300000000003</v>
      </c>
      <c r="AI11" s="2">
        <v>4.9620999999999998E-2</v>
      </c>
      <c r="AJ11" s="2">
        <v>4.9442E-2</v>
      </c>
      <c r="AK11" s="2">
        <v>5.2852999999999997E-2</v>
      </c>
      <c r="AL11" s="2">
        <v>0.29752699999999999</v>
      </c>
      <c r="AM11" s="2">
        <v>0.31266699999999997</v>
      </c>
      <c r="AN11" s="2">
        <v>0.34093200000000001</v>
      </c>
      <c r="AO11" s="2">
        <v>4.7219999999999998E-2</v>
      </c>
      <c r="AP11" s="2">
        <v>4.9498E-2</v>
      </c>
      <c r="AQ11" s="2">
        <v>5.7563000000000003E-2</v>
      </c>
      <c r="AR11" s="2">
        <v>62.508111</v>
      </c>
      <c r="AS11" s="2">
        <v>0.18970999999999999</v>
      </c>
      <c r="AT11" s="2">
        <v>-5.5629999999999999E-2</v>
      </c>
      <c r="AU11" s="2">
        <v>4.2091560000000001</v>
      </c>
      <c r="AV11" s="2">
        <v>5.7969099999999996</v>
      </c>
      <c r="AW11" s="2">
        <v>4.1423110000000003</v>
      </c>
    </row>
    <row r="12" spans="1:49" x14ac:dyDescent="0.25">
      <c r="A12" t="s">
        <v>72</v>
      </c>
      <c r="B12" s="2">
        <v>169.33915999999999</v>
      </c>
      <c r="C12" s="2">
        <v>169.345505</v>
      </c>
      <c r="D12" s="2">
        <v>168.86721499999999</v>
      </c>
      <c r="E12" s="2">
        <v>14.524412</v>
      </c>
      <c r="F12" s="2">
        <v>10.185834</v>
      </c>
      <c r="G12" s="2">
        <v>21.159337000000001</v>
      </c>
      <c r="H12" s="2">
        <v>0.41017599999999999</v>
      </c>
      <c r="I12" s="2">
        <v>0.408111</v>
      </c>
      <c r="J12" s="2">
        <v>0.41233999999999998</v>
      </c>
      <c r="K12" s="2">
        <v>7.4166999999999997E-2</v>
      </c>
      <c r="L12" s="2">
        <v>5.2318000000000003E-2</v>
      </c>
      <c r="M12" s="2">
        <v>0.106181</v>
      </c>
      <c r="N12" s="2">
        <v>0.40975299999999998</v>
      </c>
      <c r="O12" s="2">
        <v>0.40886099999999997</v>
      </c>
      <c r="P12" s="2">
        <v>0.41181499999999999</v>
      </c>
      <c r="Q12" s="2">
        <v>5.1341999999999999E-2</v>
      </c>
      <c r="R12" s="2">
        <v>4.7026999999999999E-2</v>
      </c>
      <c r="S12" s="2">
        <v>9.4868999999999995E-2</v>
      </c>
      <c r="T12" s="2">
        <v>0.40886099999999997</v>
      </c>
      <c r="U12" s="2">
        <v>8.9300000000000002E-4</v>
      </c>
      <c r="V12" s="2">
        <v>-1.1820000000000001E-3</v>
      </c>
      <c r="W12" s="2">
        <v>4.7026999999999999E-2</v>
      </c>
      <c r="X12" s="2">
        <v>2.2391000000000001E-2</v>
      </c>
      <c r="Y12" s="2">
        <v>3.209E-2</v>
      </c>
      <c r="Z12" s="2">
        <v>0.40886099999999997</v>
      </c>
      <c r="AA12" s="2">
        <v>8.9300000000000002E-4</v>
      </c>
      <c r="AB12" s="2">
        <v>-1.1820000000000001E-3</v>
      </c>
      <c r="AC12" s="2">
        <v>5.6658E-2</v>
      </c>
      <c r="AD12" s="2">
        <v>1.3393E-2</v>
      </c>
      <c r="AE12" s="2">
        <v>7.4149999999999997E-3</v>
      </c>
      <c r="AF12" s="2">
        <v>0.40975299999999998</v>
      </c>
      <c r="AG12" s="2">
        <v>0.40886099999999997</v>
      </c>
      <c r="AH12" s="2">
        <v>0.41181499999999999</v>
      </c>
      <c r="AI12" s="2">
        <v>5.7050999999999998E-2</v>
      </c>
      <c r="AJ12" s="2">
        <v>5.6658E-2</v>
      </c>
      <c r="AK12" s="2">
        <v>6.0734999999999997E-2</v>
      </c>
      <c r="AL12" s="2">
        <v>0.38952700000000001</v>
      </c>
      <c r="AM12" s="2">
        <v>0.408854</v>
      </c>
      <c r="AN12" s="2">
        <v>0.44849099999999997</v>
      </c>
      <c r="AO12" s="2">
        <v>5.4295999999999997E-2</v>
      </c>
      <c r="AP12" s="2">
        <v>5.6716000000000003E-2</v>
      </c>
      <c r="AQ12" s="2">
        <v>6.6146999999999997E-2</v>
      </c>
      <c r="AR12" s="2">
        <v>69.908068999999998</v>
      </c>
      <c r="AS12" s="2">
        <v>0.219497</v>
      </c>
      <c r="AT12" s="2">
        <v>-0.53389200000000003</v>
      </c>
      <c r="AU12" s="2">
        <v>4.0255879999999999</v>
      </c>
      <c r="AV12" s="2">
        <v>5.5354260000000002</v>
      </c>
      <c r="AW12" s="2">
        <v>3.671217</v>
      </c>
    </row>
    <row r="13" spans="1:49" x14ac:dyDescent="0.25">
      <c r="A13" t="s">
        <v>73</v>
      </c>
      <c r="B13" s="2">
        <v>189.95404099999999</v>
      </c>
      <c r="C13" s="2">
        <v>190.490578</v>
      </c>
      <c r="D13" s="2">
        <v>188.75357399999999</v>
      </c>
      <c r="E13" s="2">
        <v>14.097534</v>
      </c>
      <c r="F13" s="2">
        <v>9.9812539999999998</v>
      </c>
      <c r="G13" s="2">
        <v>20.316604000000002</v>
      </c>
      <c r="H13" s="2">
        <v>0.52477499999999999</v>
      </c>
      <c r="I13" s="2">
        <v>0.52596500000000002</v>
      </c>
      <c r="J13" s="2">
        <v>0.52196100000000001</v>
      </c>
      <c r="K13" s="2">
        <v>8.3703E-2</v>
      </c>
      <c r="L13" s="2">
        <v>5.9763999999999998E-2</v>
      </c>
      <c r="M13" s="2">
        <v>0.11856899999999999</v>
      </c>
      <c r="N13" s="2">
        <v>0.52479100000000001</v>
      </c>
      <c r="O13" s="2">
        <v>0.52542599999999995</v>
      </c>
      <c r="P13" s="2">
        <v>0.52242599999999995</v>
      </c>
      <c r="Q13" s="2">
        <v>5.7937000000000002E-2</v>
      </c>
      <c r="R13" s="2">
        <v>5.3545000000000002E-2</v>
      </c>
      <c r="S13" s="2">
        <v>0.105973</v>
      </c>
      <c r="T13" s="2">
        <v>0.52542599999999995</v>
      </c>
      <c r="U13" s="2">
        <v>-6.3400000000000001E-4</v>
      </c>
      <c r="V13" s="2">
        <v>1.1999999999999999E-3</v>
      </c>
      <c r="W13" s="2">
        <v>5.3545000000000002E-2</v>
      </c>
      <c r="X13" s="2">
        <v>2.5163999999999999E-2</v>
      </c>
      <c r="Y13" s="2">
        <v>3.5980999999999999E-2</v>
      </c>
      <c r="Z13" s="2">
        <v>0.52542599999999995</v>
      </c>
      <c r="AA13" s="2">
        <v>-6.3400000000000001E-4</v>
      </c>
      <c r="AB13" s="2">
        <v>1.1999999999999999E-3</v>
      </c>
      <c r="AC13" s="2">
        <v>6.3906000000000004E-2</v>
      </c>
      <c r="AD13" s="2">
        <v>1.4877E-2</v>
      </c>
      <c r="AE13" s="2">
        <v>8.0700000000000008E-3</v>
      </c>
      <c r="AF13" s="2">
        <v>0.52479100000000001</v>
      </c>
      <c r="AG13" s="2">
        <v>0.52542599999999995</v>
      </c>
      <c r="AH13" s="2">
        <v>0.52242599999999995</v>
      </c>
      <c r="AI13" s="2">
        <v>6.3781000000000004E-2</v>
      </c>
      <c r="AJ13" s="2">
        <v>6.3906000000000004E-2</v>
      </c>
      <c r="AK13" s="2">
        <v>6.7472000000000004E-2</v>
      </c>
      <c r="AL13" s="2">
        <v>0.49872</v>
      </c>
      <c r="AM13" s="2">
        <v>0.52542199999999994</v>
      </c>
      <c r="AN13" s="2">
        <v>0.56894500000000003</v>
      </c>
      <c r="AO13" s="2">
        <v>6.0677000000000002E-2</v>
      </c>
      <c r="AP13" s="2">
        <v>6.3983999999999999E-2</v>
      </c>
      <c r="AQ13" s="2">
        <v>7.3483000000000007E-2</v>
      </c>
      <c r="AR13" s="2">
        <v>77.447569000000001</v>
      </c>
      <c r="AS13" s="2">
        <v>-2.4183E-2</v>
      </c>
      <c r="AT13" s="2">
        <v>0.52094300000000004</v>
      </c>
      <c r="AU13" s="2">
        <v>3.8307890000000002</v>
      </c>
      <c r="AV13" s="2">
        <v>5.3236379999999999</v>
      </c>
      <c r="AW13" s="2">
        <v>3.4404699999999999</v>
      </c>
    </row>
    <row r="14" spans="1:49" x14ac:dyDescent="0.25">
      <c r="A14" t="s">
        <v>74</v>
      </c>
      <c r="B14" s="2">
        <v>213.29709199999999</v>
      </c>
      <c r="C14" s="2">
        <v>213.82047600000001</v>
      </c>
      <c r="D14" s="2">
        <v>212.11178000000001</v>
      </c>
      <c r="E14" s="2">
        <v>13.831189999999999</v>
      </c>
      <c r="F14" s="2">
        <v>9.7859940000000005</v>
      </c>
      <c r="G14" s="2">
        <v>19.473669999999998</v>
      </c>
      <c r="H14" s="2">
        <v>0.67572699999999997</v>
      </c>
      <c r="I14" s="2">
        <v>0.67733600000000005</v>
      </c>
      <c r="J14" s="2">
        <v>0.67149000000000003</v>
      </c>
      <c r="K14" s="2">
        <v>9.5735000000000001E-2</v>
      </c>
      <c r="L14" s="2">
        <v>6.8249000000000004E-2</v>
      </c>
      <c r="M14" s="2">
        <v>0.132545</v>
      </c>
      <c r="N14" s="2">
        <v>0.67567500000000003</v>
      </c>
      <c r="O14" s="2">
        <v>0.67657800000000001</v>
      </c>
      <c r="P14" s="2">
        <v>0.672176</v>
      </c>
      <c r="Q14" s="2">
        <v>6.5517000000000006E-2</v>
      </c>
      <c r="R14" s="2">
        <v>6.0692999999999997E-2</v>
      </c>
      <c r="S14" s="2">
        <v>0.11842999999999999</v>
      </c>
      <c r="T14" s="2">
        <v>0.67657800000000001</v>
      </c>
      <c r="U14" s="2">
        <v>-9.0300000000000005E-4</v>
      </c>
      <c r="V14" s="2">
        <v>1.761E-3</v>
      </c>
      <c r="W14" s="2">
        <v>6.0692999999999997E-2</v>
      </c>
      <c r="X14" s="2">
        <v>2.9044E-2</v>
      </c>
      <c r="Y14" s="2">
        <v>4.0446999999999997E-2</v>
      </c>
      <c r="Z14" s="2">
        <v>0.67657800000000001</v>
      </c>
      <c r="AA14" s="2">
        <v>-9.0300000000000005E-4</v>
      </c>
      <c r="AB14" s="2">
        <v>1.761E-3</v>
      </c>
      <c r="AC14" s="2">
        <v>7.2206999999999993E-2</v>
      </c>
      <c r="AD14" s="2">
        <v>1.7246000000000001E-2</v>
      </c>
      <c r="AE14" s="2">
        <v>9.2429999999999995E-3</v>
      </c>
      <c r="AF14" s="2">
        <v>0.67567500000000003</v>
      </c>
      <c r="AG14" s="2">
        <v>0.67657800000000001</v>
      </c>
      <c r="AH14" s="2">
        <v>0.672176</v>
      </c>
      <c r="AI14" s="2">
        <v>7.1403999999999995E-2</v>
      </c>
      <c r="AJ14" s="2">
        <v>7.2206999999999993E-2</v>
      </c>
      <c r="AK14" s="2">
        <v>7.6091000000000006E-2</v>
      </c>
      <c r="AL14" s="2">
        <v>0.64209400000000005</v>
      </c>
      <c r="AM14" s="2">
        <v>0.67657100000000003</v>
      </c>
      <c r="AN14" s="2">
        <v>0.73202900000000004</v>
      </c>
      <c r="AO14" s="2">
        <v>6.7924999999999999E-2</v>
      </c>
      <c r="AP14" s="2">
        <v>7.2321999999999997E-2</v>
      </c>
      <c r="AQ14" s="2">
        <v>8.2867999999999997E-2</v>
      </c>
      <c r="AR14" s="2">
        <v>85.704133999999996</v>
      </c>
      <c r="AS14" s="2">
        <v>-2.4174999999999999E-2</v>
      </c>
      <c r="AT14" s="2">
        <v>0.64092700000000002</v>
      </c>
      <c r="AU14" s="2">
        <v>3.649794</v>
      </c>
      <c r="AV14" s="2">
        <v>5.2884060000000002</v>
      </c>
      <c r="AW14" s="2">
        <v>3.3986839999999998</v>
      </c>
    </row>
    <row r="15" spans="1:49" x14ac:dyDescent="0.25">
      <c r="A15" t="s">
        <v>75</v>
      </c>
      <c r="B15" s="2">
        <v>234.61799999999999</v>
      </c>
      <c r="C15" s="2">
        <v>234.76332099999999</v>
      </c>
      <c r="D15" s="2">
        <v>232.767752</v>
      </c>
      <c r="E15" s="2">
        <v>12.761113999999999</v>
      </c>
      <c r="F15" s="2">
        <v>9.3770439999999997</v>
      </c>
      <c r="G15" s="2">
        <v>17.126926000000001</v>
      </c>
      <c r="H15" s="2">
        <v>0.83347400000000005</v>
      </c>
      <c r="I15" s="2">
        <v>0.83296599999999998</v>
      </c>
      <c r="J15" s="2">
        <v>0.82179800000000003</v>
      </c>
      <c r="K15" s="2">
        <v>9.9240999999999996E-2</v>
      </c>
      <c r="L15" s="2">
        <v>7.3667999999999997E-2</v>
      </c>
      <c r="M15" s="2">
        <v>0.129606</v>
      </c>
      <c r="N15" s="2">
        <v>0.83133800000000002</v>
      </c>
      <c r="O15" s="2">
        <v>0.832314</v>
      </c>
      <c r="P15" s="2">
        <v>0.82319200000000003</v>
      </c>
      <c r="Q15" s="2">
        <v>6.7510000000000001E-2</v>
      </c>
      <c r="R15" s="2">
        <v>6.4285999999999996E-2</v>
      </c>
      <c r="S15" s="2">
        <v>0.116158</v>
      </c>
      <c r="T15" s="2">
        <v>0.832314</v>
      </c>
      <c r="U15" s="2">
        <v>-9.7599999999999998E-4</v>
      </c>
      <c r="V15" s="2">
        <v>3.6489999999999999E-3</v>
      </c>
      <c r="W15" s="2">
        <v>6.4285999999999996E-2</v>
      </c>
      <c r="X15" s="2">
        <v>3.0388999999999999E-2</v>
      </c>
      <c r="Y15" s="2">
        <v>3.9655999999999997E-2</v>
      </c>
      <c r="Z15" s="2">
        <v>0.832314</v>
      </c>
      <c r="AA15" s="2">
        <v>-9.7599999999999998E-4</v>
      </c>
      <c r="AB15" s="2">
        <v>3.6489999999999999E-3</v>
      </c>
      <c r="AC15" s="2">
        <v>7.6408000000000004E-2</v>
      </c>
      <c r="AD15" s="2">
        <v>1.804E-2</v>
      </c>
      <c r="AE15" s="2">
        <v>9.129E-3</v>
      </c>
      <c r="AF15" s="2">
        <v>0.83133800000000002</v>
      </c>
      <c r="AG15" s="2">
        <v>0.832314</v>
      </c>
      <c r="AH15" s="2">
        <v>0.82319200000000003</v>
      </c>
      <c r="AI15" s="2">
        <v>7.4658000000000002E-2</v>
      </c>
      <c r="AJ15" s="2">
        <v>7.6408000000000004E-2</v>
      </c>
      <c r="AK15" s="2">
        <v>7.9642000000000004E-2</v>
      </c>
      <c r="AL15" s="2">
        <v>0.789933</v>
      </c>
      <c r="AM15" s="2">
        <v>0.83226599999999995</v>
      </c>
      <c r="AN15" s="2">
        <v>0.89649100000000004</v>
      </c>
      <c r="AO15" s="2">
        <v>7.1002999999999997E-2</v>
      </c>
      <c r="AP15" s="2">
        <v>7.6557E-2</v>
      </c>
      <c r="AQ15" s="2">
        <v>8.6731000000000003E-2</v>
      </c>
      <c r="AR15" s="2">
        <v>93.009777999999997</v>
      </c>
      <c r="AS15" s="2">
        <v>0.17529400000000001</v>
      </c>
      <c r="AT15" s="2">
        <v>1.1086590000000001</v>
      </c>
      <c r="AU15" s="2">
        <v>3.3688120000000001</v>
      </c>
      <c r="AV15" s="2">
        <v>4.9225390000000004</v>
      </c>
      <c r="AW15" s="2">
        <v>2.9730159999999999</v>
      </c>
    </row>
    <row r="17" spans="1:49" s="1" customFormat="1" ht="15.75" x14ac:dyDescent="0.25">
      <c r="A17" s="1" t="s">
        <v>49</v>
      </c>
    </row>
    <row r="20" spans="1:49" x14ac:dyDescent="0.25">
      <c r="A20" t="str">
        <f t="shared" ref="A20:A31" si="0">A4</f>
        <v>3MP_1u40_oecf_15fps_30lux_gain_16_color.patch00</v>
      </c>
      <c r="B20" s="2">
        <v>28.312602999999999</v>
      </c>
      <c r="C20" s="2">
        <v>31.377673000000001</v>
      </c>
      <c r="D20" s="2">
        <v>36.311779999999999</v>
      </c>
      <c r="E20" s="2">
        <v>25.331892</v>
      </c>
      <c r="F20" s="2">
        <v>21.058665999999999</v>
      </c>
      <c r="G20" s="2">
        <v>31.483955000000002</v>
      </c>
      <c r="H20" s="2">
        <v>3.0954392000000001E-2</v>
      </c>
      <c r="I20" s="2">
        <v>3.1086036000000001E-2</v>
      </c>
      <c r="J20" s="2">
        <v>4.1565494000000001E-2</v>
      </c>
      <c r="K20" s="2">
        <v>2.0765881E-2</v>
      </c>
      <c r="L20" s="2">
        <v>1.6786512999999999E-2</v>
      </c>
      <c r="M20" s="2">
        <v>3.2678166000000002E-2</v>
      </c>
      <c r="N20" s="2">
        <v>3.2805090000000002E-2</v>
      </c>
      <c r="O20" s="2">
        <v>3.1774444999999998E-2</v>
      </c>
      <c r="P20" s="2">
        <v>4.0222493999999998E-2</v>
      </c>
      <c r="Q20" s="2">
        <v>1.5772629E-2</v>
      </c>
      <c r="R20" s="2">
        <v>1.503816E-2</v>
      </c>
      <c r="S20" s="2">
        <v>2.9295193000000001E-2</v>
      </c>
      <c r="T20" s="2">
        <v>3.1774444999999998E-2</v>
      </c>
      <c r="U20" s="2">
        <v>1.0306448000000001E-3</v>
      </c>
      <c r="V20" s="2">
        <v>-3.3792197E-3</v>
      </c>
      <c r="W20" s="2">
        <v>1.503816E-2</v>
      </c>
      <c r="X20" s="2">
        <v>6.4412567E-3</v>
      </c>
      <c r="Y20" s="2">
        <v>9.7145479000000003E-3</v>
      </c>
      <c r="Z20" s="2">
        <v>3.1774444999999998E-2</v>
      </c>
      <c r="AA20" s="2">
        <v>1.0306448000000001E-3</v>
      </c>
      <c r="AB20" s="2">
        <v>-3.3792197E-3</v>
      </c>
      <c r="AC20" s="2">
        <v>1.8348608999999998E-2</v>
      </c>
      <c r="AD20" s="2">
        <v>3.6532863E-3</v>
      </c>
      <c r="AE20" s="2">
        <v>2.2710102E-3</v>
      </c>
      <c r="AF20" s="2">
        <v>3.2805090000000002E-2</v>
      </c>
      <c r="AG20" s="2">
        <v>3.1774444999999998E-2</v>
      </c>
      <c r="AH20" s="2">
        <v>4.0222493999999998E-2</v>
      </c>
      <c r="AI20" s="2">
        <v>1.8360089E-2</v>
      </c>
      <c r="AJ20" s="2">
        <v>1.8348608999999998E-2</v>
      </c>
      <c r="AK20" s="2">
        <v>1.9657442000000001E-2</v>
      </c>
      <c r="AL20" s="2">
        <v>3.1445758999999997E-2</v>
      </c>
      <c r="AM20" s="2">
        <v>3.1895952999999998E-2</v>
      </c>
      <c r="AN20" s="2">
        <v>4.3829371999999998E-2</v>
      </c>
      <c r="AO20" s="2">
        <v>1.7354181999999999E-2</v>
      </c>
      <c r="AP20" s="2">
        <v>1.8211143999999999E-2</v>
      </c>
      <c r="AQ20" s="2">
        <v>2.1368194E-2</v>
      </c>
      <c r="AR20" s="2">
        <v>19.273671</v>
      </c>
      <c r="AS20" s="2">
        <v>-0.41736382999999999</v>
      </c>
      <c r="AT20" s="2">
        <v>-5.3821700999999997</v>
      </c>
      <c r="AU20" s="2">
        <v>7.7063737999999997</v>
      </c>
      <c r="AV20" s="2">
        <v>5.1677619000000004</v>
      </c>
      <c r="AW20" s="2">
        <v>3.8416454999999998</v>
      </c>
    </row>
    <row r="21" spans="1:49" x14ac:dyDescent="0.25">
      <c r="A21" t="str">
        <f t="shared" si="0"/>
        <v>3MP_1u40_oecf_15fps_30lux_gain_16_color.patch01</v>
      </c>
      <c r="B21" s="2">
        <v>38.263941000000003</v>
      </c>
      <c r="C21" s="2">
        <v>42.341622999999998</v>
      </c>
      <c r="D21" s="2">
        <v>42.772683999999998</v>
      </c>
      <c r="E21" s="2">
        <v>27.150877999999999</v>
      </c>
      <c r="F21" s="2">
        <v>21.500781</v>
      </c>
      <c r="G21" s="2">
        <v>33.265123000000003</v>
      </c>
      <c r="H21" s="2">
        <v>4.0266300999999997E-2</v>
      </c>
      <c r="I21" s="2">
        <v>4.1101870999999998E-2</v>
      </c>
      <c r="J21" s="2">
        <v>4.9340810999999998E-2</v>
      </c>
      <c r="K21" s="2">
        <v>2.5635867999999999E-2</v>
      </c>
      <c r="L21" s="2">
        <v>2.0493132000000001E-2</v>
      </c>
      <c r="M21" s="2">
        <v>3.7561800999999999E-2</v>
      </c>
      <c r="N21" s="2">
        <v>4.2133239000000003E-2</v>
      </c>
      <c r="O21" s="2">
        <v>4.1479998999999997E-2</v>
      </c>
      <c r="P21" s="2">
        <v>4.8271454999999998E-2</v>
      </c>
      <c r="Q21" s="2">
        <v>1.879871E-2</v>
      </c>
      <c r="R21" s="2">
        <v>1.8117985999999999E-2</v>
      </c>
      <c r="S21" s="2">
        <v>3.3699821999999997E-2</v>
      </c>
      <c r="T21" s="2">
        <v>4.1479998999999997E-2</v>
      </c>
      <c r="U21" s="2">
        <v>6.5323916999999998E-4</v>
      </c>
      <c r="V21" s="2">
        <v>-2.7165821E-3</v>
      </c>
      <c r="W21" s="2">
        <v>1.8117985999999999E-2</v>
      </c>
      <c r="X21" s="2">
        <v>7.9072301000000008E-3</v>
      </c>
      <c r="Y21" s="2">
        <v>1.1286918999999999E-2</v>
      </c>
      <c r="Z21" s="2">
        <v>4.1479998999999997E-2</v>
      </c>
      <c r="AA21" s="2">
        <v>6.5323916999999998E-4</v>
      </c>
      <c r="AB21" s="2">
        <v>-2.7165821E-3</v>
      </c>
      <c r="AC21" s="2">
        <v>2.2194103E-2</v>
      </c>
      <c r="AD21" s="2">
        <v>4.5557727000000003E-3</v>
      </c>
      <c r="AE21" s="2">
        <v>2.6083615000000002E-3</v>
      </c>
      <c r="AF21" s="2">
        <v>4.2133239000000003E-2</v>
      </c>
      <c r="AG21" s="2">
        <v>4.1479998999999997E-2</v>
      </c>
      <c r="AH21" s="2">
        <v>4.8271454999999998E-2</v>
      </c>
      <c r="AI21" s="2">
        <v>2.1860231000000001E-2</v>
      </c>
      <c r="AJ21" s="2">
        <v>2.2194103E-2</v>
      </c>
      <c r="AK21" s="2">
        <v>2.3407266999999999E-2</v>
      </c>
      <c r="AL21" s="2">
        <v>4.0286521999999998E-2</v>
      </c>
      <c r="AM21" s="2">
        <v>4.1612437000000002E-2</v>
      </c>
      <c r="AN21" s="2">
        <v>5.2634335999999997E-2</v>
      </c>
      <c r="AO21" s="2">
        <v>2.0630426E-2</v>
      </c>
      <c r="AP21" s="2">
        <v>2.2032038E-2</v>
      </c>
      <c r="AQ21" s="2">
        <v>2.5354813E-2</v>
      </c>
      <c r="AR21" s="2">
        <v>22.689422</v>
      </c>
      <c r="AS21" s="2">
        <v>-0.45767997999999999</v>
      </c>
      <c r="AT21" s="2">
        <v>-3.9882059999999999</v>
      </c>
      <c r="AU21" s="2">
        <v>8.0416652000000006</v>
      </c>
      <c r="AV21" s="2">
        <v>6.1836989999999998</v>
      </c>
      <c r="AW21" s="2">
        <v>4.1636408999999999</v>
      </c>
    </row>
    <row r="22" spans="1:49" x14ac:dyDescent="0.25">
      <c r="A22" t="str">
        <f t="shared" si="0"/>
        <v>3MP_1u40_oecf_15fps_30lux_gain_16_color.patch02</v>
      </c>
      <c r="B22" s="2">
        <v>54.058174000000001</v>
      </c>
      <c r="C22" s="2">
        <v>57.307495000000003</v>
      </c>
      <c r="D22" s="2">
        <v>54.755442000000002</v>
      </c>
      <c r="E22" s="2">
        <v>27.034735000000001</v>
      </c>
      <c r="F22" s="2">
        <v>19.718969999999999</v>
      </c>
      <c r="G22" s="2">
        <v>35.247117000000003</v>
      </c>
      <c r="H22" s="2">
        <v>5.8158820999999999E-2</v>
      </c>
      <c r="I22" s="2">
        <v>5.832582E-2</v>
      </c>
      <c r="J22" s="2">
        <v>6.5719501E-2</v>
      </c>
      <c r="K22" s="2">
        <v>3.2221686999999999E-2</v>
      </c>
      <c r="L22" s="2">
        <v>2.44937E-2</v>
      </c>
      <c r="M22" s="2">
        <v>4.6667791E-2</v>
      </c>
      <c r="N22" s="2">
        <v>5.9508004000000003E-2</v>
      </c>
      <c r="O22" s="2">
        <v>5.8795008000000003E-2</v>
      </c>
      <c r="P22" s="2">
        <v>6.4768858999999998E-2</v>
      </c>
      <c r="Q22" s="2">
        <v>2.3022734999999999E-2</v>
      </c>
      <c r="R22" s="2">
        <v>2.1812359E-2</v>
      </c>
      <c r="S22" s="2">
        <v>4.1780271000000001E-2</v>
      </c>
      <c r="T22" s="2">
        <v>5.8795008000000003E-2</v>
      </c>
      <c r="U22" s="2">
        <v>7.1299587999999997E-4</v>
      </c>
      <c r="V22" s="2">
        <v>-2.3895403E-3</v>
      </c>
      <c r="W22" s="2">
        <v>2.1812359E-2</v>
      </c>
      <c r="X22" s="2">
        <v>9.7604794000000009E-3</v>
      </c>
      <c r="Y22" s="2">
        <v>1.4135465999999999E-2</v>
      </c>
      <c r="Z22" s="2">
        <v>5.8795008000000003E-2</v>
      </c>
      <c r="AA22" s="2">
        <v>7.1299587999999997E-4</v>
      </c>
      <c r="AB22" s="2">
        <v>-2.3895403E-3</v>
      </c>
      <c r="AC22" s="2">
        <v>2.6259590999999999E-2</v>
      </c>
      <c r="AD22" s="2">
        <v>5.7374059999999996E-3</v>
      </c>
      <c r="AE22" s="2">
        <v>3.4593903999999998E-3</v>
      </c>
      <c r="AF22" s="2">
        <v>5.9508004000000003E-2</v>
      </c>
      <c r="AG22" s="2">
        <v>5.8795008000000003E-2</v>
      </c>
      <c r="AH22" s="2">
        <v>6.4768858999999998E-2</v>
      </c>
      <c r="AI22" s="2">
        <v>2.5872756E-2</v>
      </c>
      <c r="AJ22" s="2">
        <v>2.6259590999999999E-2</v>
      </c>
      <c r="AK22" s="2">
        <v>2.7599624E-2</v>
      </c>
      <c r="AL22" s="2">
        <v>5.6734503999999998E-2</v>
      </c>
      <c r="AM22" s="2">
        <v>5.8865918000000003E-2</v>
      </c>
      <c r="AN22" s="2">
        <v>7.0560450999999996E-2</v>
      </c>
      <c r="AO22" s="2">
        <v>2.4534033E-2</v>
      </c>
      <c r="AP22" s="2">
        <v>2.6196232E-2</v>
      </c>
      <c r="AQ22" s="2">
        <v>3.0009019000000001E-2</v>
      </c>
      <c r="AR22" s="2">
        <v>27.907292999999999</v>
      </c>
      <c r="AS22" s="2">
        <v>-0.10148893</v>
      </c>
      <c r="AT22" s="2">
        <v>-3.106722</v>
      </c>
      <c r="AU22" s="2">
        <v>7.6315787000000004</v>
      </c>
      <c r="AV22" s="2">
        <v>6.8811052000000004</v>
      </c>
      <c r="AW22" s="2">
        <v>4.9109471999999998</v>
      </c>
    </row>
    <row r="23" spans="1:49" x14ac:dyDescent="0.25">
      <c r="A23" t="str">
        <f t="shared" si="0"/>
        <v>3MP_1u40_oecf_15fps_30lux_gain_16_color.patch03</v>
      </c>
      <c r="B23" s="2">
        <v>72.133195999999998</v>
      </c>
      <c r="C23" s="2">
        <v>74.307697000000005</v>
      </c>
      <c r="D23" s="2">
        <v>68.845476000000005</v>
      </c>
      <c r="E23" s="2">
        <v>24.699176000000001</v>
      </c>
      <c r="F23" s="2">
        <v>16.296766000000002</v>
      </c>
      <c r="G23" s="2">
        <v>34.486733999999998</v>
      </c>
      <c r="H23" s="2">
        <v>8.5140534000000004E-2</v>
      </c>
      <c r="I23" s="2">
        <v>8.4478138999999994E-2</v>
      </c>
      <c r="J23" s="2">
        <v>8.7123858999999998E-2</v>
      </c>
      <c r="K23" s="2">
        <v>3.8836383000000002E-2</v>
      </c>
      <c r="L23" s="2">
        <v>2.7941806E-2</v>
      </c>
      <c r="M23" s="2">
        <v>5.3659929000000002E-2</v>
      </c>
      <c r="N23" s="2">
        <v>8.5220982000000001E-2</v>
      </c>
      <c r="O23" s="2">
        <v>8.4806918999999995E-2</v>
      </c>
      <c r="P23" s="2">
        <v>8.6792991E-2</v>
      </c>
      <c r="Q23" s="2">
        <v>2.6785334000000001E-2</v>
      </c>
      <c r="R23" s="2">
        <v>2.4938156E-2</v>
      </c>
      <c r="S23" s="2">
        <v>4.8037786999999998E-2</v>
      </c>
      <c r="T23" s="2">
        <v>8.4806918999999995E-2</v>
      </c>
      <c r="U23" s="2">
        <v>4.1406217000000001E-4</v>
      </c>
      <c r="V23" s="2">
        <v>-7.9442878000000005E-4</v>
      </c>
      <c r="W23" s="2">
        <v>2.4938156E-2</v>
      </c>
      <c r="X23" s="2">
        <v>1.1607581E-2</v>
      </c>
      <c r="Y23" s="2">
        <v>1.6224194000000001E-2</v>
      </c>
      <c r="Z23" s="2">
        <v>8.4806918999999995E-2</v>
      </c>
      <c r="AA23" s="2">
        <v>4.1406217000000001E-4</v>
      </c>
      <c r="AB23" s="2">
        <v>-7.9442878000000005E-4</v>
      </c>
      <c r="AC23" s="2">
        <v>2.9684966E-2</v>
      </c>
      <c r="AD23" s="2">
        <v>6.9726323E-3</v>
      </c>
      <c r="AE23" s="2">
        <v>3.6597545E-3</v>
      </c>
      <c r="AF23" s="2">
        <v>8.5220982000000001E-2</v>
      </c>
      <c r="AG23" s="2">
        <v>8.4806918999999995E-2</v>
      </c>
      <c r="AH23" s="2">
        <v>8.6792991E-2</v>
      </c>
      <c r="AI23" s="2">
        <v>2.9495844E-2</v>
      </c>
      <c r="AJ23" s="2">
        <v>2.9684966E-2</v>
      </c>
      <c r="AK23" s="2">
        <v>3.1401307000000003E-2</v>
      </c>
      <c r="AL23" s="2">
        <v>8.1055435999999995E-2</v>
      </c>
      <c r="AM23" s="2">
        <v>8.4817325999999998E-2</v>
      </c>
      <c r="AN23" s="2">
        <v>9.4532106000000005E-2</v>
      </c>
      <c r="AO23" s="2">
        <v>2.8040533999999999E-2</v>
      </c>
      <c r="AP23" s="2">
        <v>2.9705182E-2</v>
      </c>
      <c r="AQ23" s="2">
        <v>3.4174160000000002E-2</v>
      </c>
      <c r="AR23" s="2">
        <v>34.152999000000001</v>
      </c>
      <c r="AS23" s="2">
        <v>0.29186379000000001</v>
      </c>
      <c r="AT23" s="2">
        <v>-0.83217746999999997</v>
      </c>
      <c r="AU23" s="2">
        <v>6.5762166000000004</v>
      </c>
      <c r="AV23" s="2">
        <v>7.2319152000000004</v>
      </c>
      <c r="AW23" s="2">
        <v>4.5152305000000004</v>
      </c>
    </row>
    <row r="24" spans="1:49" x14ac:dyDescent="0.25">
      <c r="A24" t="str">
        <f t="shared" si="0"/>
        <v>3MP_1u40_oecf_15fps_30lux_gain_16_color.patch04</v>
      </c>
      <c r="B24" s="2">
        <v>91.628055000000003</v>
      </c>
      <c r="C24" s="2">
        <v>93.242979000000005</v>
      </c>
      <c r="D24" s="2">
        <v>88.413161000000002</v>
      </c>
      <c r="E24" s="2">
        <v>20.561107</v>
      </c>
      <c r="F24" s="2">
        <v>13.522219</v>
      </c>
      <c r="G24" s="2">
        <v>31.970677999999999</v>
      </c>
      <c r="H24" s="2">
        <v>0.1237395</v>
      </c>
      <c r="I24" s="2">
        <v>0.12405526</v>
      </c>
      <c r="J24" s="2">
        <v>0.12488001</v>
      </c>
      <c r="K24" s="2">
        <v>4.4553321999999999E-2</v>
      </c>
      <c r="L24" s="2">
        <v>3.1968902E-2</v>
      </c>
      <c r="M24" s="2">
        <v>6.4087412999999996E-2</v>
      </c>
      <c r="N24" s="2">
        <v>0.12406272</v>
      </c>
      <c r="O24" s="2">
        <v>0.1240414</v>
      </c>
      <c r="P24" s="2">
        <v>0.12476295</v>
      </c>
      <c r="Q24" s="2">
        <v>3.1167034999999999E-2</v>
      </c>
      <c r="R24" s="2">
        <v>2.8763517999999998E-2</v>
      </c>
      <c r="S24" s="2">
        <v>5.7291159000000001E-2</v>
      </c>
      <c r="T24" s="2">
        <v>0.1240414</v>
      </c>
      <c r="U24" s="2">
        <v>2.1328619E-5</v>
      </c>
      <c r="V24" s="2">
        <v>-2.8862347000000002E-4</v>
      </c>
      <c r="W24" s="2">
        <v>2.8763517999999998E-2</v>
      </c>
      <c r="X24" s="2">
        <v>1.3386721000000001E-2</v>
      </c>
      <c r="Y24" s="2">
        <v>1.9368010000000001E-2</v>
      </c>
      <c r="Z24" s="2">
        <v>0.1240414</v>
      </c>
      <c r="AA24" s="2">
        <v>2.1328619E-5</v>
      </c>
      <c r="AB24" s="2">
        <v>-2.8862347000000002E-4</v>
      </c>
      <c r="AC24" s="2">
        <v>3.4101485000000001E-2</v>
      </c>
      <c r="AD24" s="2">
        <v>7.8969851000000001E-3</v>
      </c>
      <c r="AE24" s="2">
        <v>4.7330851999999998E-3</v>
      </c>
      <c r="AF24" s="2">
        <v>0.12406272</v>
      </c>
      <c r="AG24" s="2">
        <v>0.1240414</v>
      </c>
      <c r="AH24" s="2">
        <v>0.12476295</v>
      </c>
      <c r="AI24" s="2">
        <v>3.4047204999999997E-2</v>
      </c>
      <c r="AJ24" s="2">
        <v>3.4101485000000001E-2</v>
      </c>
      <c r="AK24" s="2">
        <v>3.646348E-2</v>
      </c>
      <c r="AL24" s="2">
        <v>0.11793405</v>
      </c>
      <c r="AM24" s="2">
        <v>0.12404745</v>
      </c>
      <c r="AN24" s="2">
        <v>0.13587360000000001</v>
      </c>
      <c r="AO24" s="2">
        <v>3.2396638999999998E-2</v>
      </c>
      <c r="AP24" s="2">
        <v>3.4143127000000002E-2</v>
      </c>
      <c r="AQ24" s="2">
        <v>3.9711982E-2</v>
      </c>
      <c r="AR24" s="2">
        <v>41.324897</v>
      </c>
      <c r="AS24" s="2">
        <v>2.3550884000000001E-2</v>
      </c>
      <c r="AT24" s="2">
        <v>-0.17050034999999999</v>
      </c>
      <c r="AU24" s="2">
        <v>5.5736236999999997</v>
      </c>
      <c r="AV24" s="2">
        <v>6.5623316000000003</v>
      </c>
      <c r="AW24" s="2">
        <v>4.7254452999999996</v>
      </c>
    </row>
    <row r="25" spans="1:49" x14ac:dyDescent="0.25">
      <c r="A25" t="str">
        <f t="shared" si="0"/>
        <v>3MP_1u40_oecf_15fps_30lux_gain_16_color.patch05</v>
      </c>
      <c r="B25" s="2">
        <v>109.97508999999999</v>
      </c>
      <c r="C25" s="2">
        <v>110.61677</v>
      </c>
      <c r="D25" s="2">
        <v>107.05813999999999</v>
      </c>
      <c r="E25" s="2">
        <v>17.908588999999999</v>
      </c>
      <c r="F25" s="2">
        <v>12.162808</v>
      </c>
      <c r="G25" s="2">
        <v>28.045076000000002</v>
      </c>
      <c r="H25" s="2">
        <v>0.17170856000000001</v>
      </c>
      <c r="I25" s="2">
        <v>0.17080252000000001</v>
      </c>
      <c r="J25" s="2">
        <v>0.17042442999999999</v>
      </c>
      <c r="K25" s="2">
        <v>5.0850376000000003E-2</v>
      </c>
      <c r="L25" s="2">
        <v>3.6077782000000003E-2</v>
      </c>
      <c r="M25" s="2">
        <v>7.2495805999999996E-2</v>
      </c>
      <c r="N25" s="2">
        <v>0.17114426999999999</v>
      </c>
      <c r="O25" s="2">
        <v>0.17097847999999999</v>
      </c>
      <c r="P25" s="2">
        <v>0.17047987000000001</v>
      </c>
      <c r="Q25" s="2">
        <v>3.5193916999999998E-2</v>
      </c>
      <c r="R25" s="2">
        <v>3.2326159E-2</v>
      </c>
      <c r="S25" s="2">
        <v>6.4795489999999997E-2</v>
      </c>
      <c r="T25" s="2">
        <v>0.17097847999999999</v>
      </c>
      <c r="U25" s="2">
        <v>1.657935E-4</v>
      </c>
      <c r="V25" s="2">
        <v>1.9944234999999999E-4</v>
      </c>
      <c r="W25" s="2">
        <v>3.2326159E-2</v>
      </c>
      <c r="X25" s="2">
        <v>1.541471E-2</v>
      </c>
      <c r="Y25" s="2">
        <v>2.1886415999999999E-2</v>
      </c>
      <c r="Z25" s="2">
        <v>0.17097847999999999</v>
      </c>
      <c r="AA25" s="2">
        <v>1.657935E-4</v>
      </c>
      <c r="AB25" s="2">
        <v>1.9944234999999999E-4</v>
      </c>
      <c r="AC25" s="2">
        <v>3.8172421999999998E-2</v>
      </c>
      <c r="AD25" s="2">
        <v>9.2071483000000006E-3</v>
      </c>
      <c r="AE25" s="2">
        <v>5.1916591999999996E-3</v>
      </c>
      <c r="AF25" s="2">
        <v>0.17114426999999999</v>
      </c>
      <c r="AG25" s="2">
        <v>0.17097847999999999</v>
      </c>
      <c r="AH25" s="2">
        <v>0.17047987000000001</v>
      </c>
      <c r="AI25" s="2">
        <v>3.8033477000000003E-2</v>
      </c>
      <c r="AJ25" s="2">
        <v>3.8172421999999998E-2</v>
      </c>
      <c r="AK25" s="2">
        <v>4.0586667999999999E-2</v>
      </c>
      <c r="AL25" s="2">
        <v>0.16265431</v>
      </c>
      <c r="AM25" s="2">
        <v>0.17096744</v>
      </c>
      <c r="AN25" s="2">
        <v>0.18566131999999999</v>
      </c>
      <c r="AO25" s="2">
        <v>3.6186751000000003E-2</v>
      </c>
      <c r="AP25" s="2">
        <v>3.8224287000000003E-2</v>
      </c>
      <c r="AQ25" s="2">
        <v>4.4202516999999997E-2</v>
      </c>
      <c r="AR25" s="2">
        <v>48.006768000000001</v>
      </c>
      <c r="AS25" s="2">
        <v>0.26971845</v>
      </c>
      <c r="AT25" s="2">
        <v>0.19308947000000001</v>
      </c>
      <c r="AU25" s="2">
        <v>4.9386958999999999</v>
      </c>
      <c r="AV25" s="2">
        <v>6.3751651000000003</v>
      </c>
      <c r="AW25" s="2">
        <v>4.3245560999999997</v>
      </c>
    </row>
    <row r="26" spans="1:49" x14ac:dyDescent="0.25">
      <c r="A26" t="str">
        <f t="shared" si="0"/>
        <v>3MP_1u40_oecf_15fps_30lux_gain_16_color.patch06</v>
      </c>
      <c r="B26" s="2">
        <v>129.08613</v>
      </c>
      <c r="C26" s="2">
        <v>130.14801</v>
      </c>
      <c r="D26" s="2">
        <v>127.53660000000001</v>
      </c>
      <c r="E26" s="2">
        <v>16.434646999999998</v>
      </c>
      <c r="F26" s="2">
        <v>11.300989</v>
      </c>
      <c r="G26" s="2">
        <v>25.118983</v>
      </c>
      <c r="H26" s="2">
        <v>0.23435948000000001</v>
      </c>
      <c r="I26" s="2">
        <v>0.23575625</v>
      </c>
      <c r="J26" s="2">
        <v>0.23488413999999999</v>
      </c>
      <c r="K26" s="2">
        <v>5.8158690999999998E-2</v>
      </c>
      <c r="L26" s="2">
        <v>4.1267488999999997E-2</v>
      </c>
      <c r="M26" s="2">
        <v>8.3362596999999997E-2</v>
      </c>
      <c r="N26" s="2">
        <v>0.23500788</v>
      </c>
      <c r="O26" s="2">
        <v>0.23538533</v>
      </c>
      <c r="P26" s="2">
        <v>0.23495964999999999</v>
      </c>
      <c r="Q26" s="2">
        <v>4.0535559999999998E-2</v>
      </c>
      <c r="R26" s="2">
        <v>3.7149227E-2</v>
      </c>
      <c r="S26" s="2">
        <v>7.4491702000000007E-2</v>
      </c>
      <c r="T26" s="2">
        <v>0.23538533</v>
      </c>
      <c r="U26" s="2">
        <v>-3.7745707999999999E-4</v>
      </c>
      <c r="V26" s="2">
        <v>1.7027456999999999E-4</v>
      </c>
      <c r="W26" s="2">
        <v>3.7149227E-2</v>
      </c>
      <c r="X26" s="2">
        <v>1.7604452999999999E-2</v>
      </c>
      <c r="Y26" s="2">
        <v>2.5174113000000001E-2</v>
      </c>
      <c r="Z26" s="2">
        <v>0.23538533</v>
      </c>
      <c r="AA26" s="2">
        <v>-3.7745707999999999E-4</v>
      </c>
      <c r="AB26" s="2">
        <v>1.7027456999999999E-4</v>
      </c>
      <c r="AC26" s="2">
        <v>4.3948928999999998E-2</v>
      </c>
      <c r="AD26" s="2">
        <v>1.0414827999999999E-2</v>
      </c>
      <c r="AE26" s="2">
        <v>5.8289314E-3</v>
      </c>
      <c r="AF26" s="2">
        <v>0.23500788</v>
      </c>
      <c r="AG26" s="2">
        <v>0.23538533</v>
      </c>
      <c r="AH26" s="2">
        <v>0.23495964999999999</v>
      </c>
      <c r="AI26" s="2">
        <v>4.3790319000000001E-2</v>
      </c>
      <c r="AJ26" s="2">
        <v>4.3948928999999998E-2</v>
      </c>
      <c r="AK26" s="2">
        <v>4.7012063999999999E-2</v>
      </c>
      <c r="AL26" s="2">
        <v>0.22335439000000001</v>
      </c>
      <c r="AM26" s="2">
        <v>0.23539577</v>
      </c>
      <c r="AN26" s="2">
        <v>0.25588163000000003</v>
      </c>
      <c r="AO26" s="2">
        <v>4.1671990999999999E-2</v>
      </c>
      <c r="AP26" s="2">
        <v>4.4010867000000002E-2</v>
      </c>
      <c r="AQ26" s="2">
        <v>5.1200296999999999E-2</v>
      </c>
      <c r="AR26" s="2">
        <v>55.336196000000001</v>
      </c>
      <c r="AS26" s="2">
        <v>-0.11164834999999999</v>
      </c>
      <c r="AT26" s="2">
        <v>0.19864710999999999</v>
      </c>
      <c r="AU26" s="2">
        <v>4.5546658000000004</v>
      </c>
      <c r="AV26" s="2">
        <v>5.9831162000000004</v>
      </c>
      <c r="AW26" s="2">
        <v>4.0457928000000001</v>
      </c>
    </row>
    <row r="27" spans="1:49" x14ac:dyDescent="0.25">
      <c r="A27" t="str">
        <f t="shared" si="0"/>
        <v>3MP_1u40_oecf_15fps_30lux_gain_16_color.patch07</v>
      </c>
      <c r="B27" s="2">
        <v>148.96113</v>
      </c>
      <c r="C27" s="2">
        <v>149.21346</v>
      </c>
      <c r="D27" s="2">
        <v>147.66047</v>
      </c>
      <c r="E27" s="2">
        <v>15.37837</v>
      </c>
      <c r="F27" s="2">
        <v>10.690173</v>
      </c>
      <c r="G27" s="2">
        <v>22.916647999999999</v>
      </c>
      <c r="H27" s="2">
        <v>0.31353259</v>
      </c>
      <c r="I27" s="2">
        <v>0.31236206</v>
      </c>
      <c r="J27" s="2">
        <v>0.31314924</v>
      </c>
      <c r="K27" s="2">
        <v>6.6270625E-2</v>
      </c>
      <c r="L27" s="2">
        <v>4.6631454000000003E-2</v>
      </c>
      <c r="M27" s="2">
        <v>9.5131221000000002E-2</v>
      </c>
      <c r="N27" s="2">
        <v>0.31302426</v>
      </c>
      <c r="O27" s="2">
        <v>0.31267676</v>
      </c>
      <c r="P27" s="2">
        <v>0.31305326999999999</v>
      </c>
      <c r="Q27" s="2">
        <v>4.5674722000000001E-2</v>
      </c>
      <c r="R27" s="2">
        <v>4.1795528999999998E-2</v>
      </c>
      <c r="S27" s="2">
        <v>8.4883743999999997E-2</v>
      </c>
      <c r="T27" s="2">
        <v>0.31267676</v>
      </c>
      <c r="U27" s="2">
        <v>3.4750162999999998E-4</v>
      </c>
      <c r="V27" s="2">
        <v>-1.5060434000000001E-4</v>
      </c>
      <c r="W27" s="2">
        <v>4.1795528999999998E-2</v>
      </c>
      <c r="X27" s="2">
        <v>2.0175044E-2</v>
      </c>
      <c r="Y27" s="2">
        <v>2.8980651E-2</v>
      </c>
      <c r="Z27" s="2">
        <v>0.31267676</v>
      </c>
      <c r="AA27" s="2">
        <v>3.4750162999999998E-4</v>
      </c>
      <c r="AB27" s="2">
        <v>-1.5060434000000001E-4</v>
      </c>
      <c r="AC27" s="2">
        <v>4.9442451999999998E-2</v>
      </c>
      <c r="AD27" s="2">
        <v>1.2098902999999999E-2</v>
      </c>
      <c r="AE27" s="2">
        <v>7.0662106999999997E-3</v>
      </c>
      <c r="AF27" s="2">
        <v>0.31302426</v>
      </c>
      <c r="AG27" s="2">
        <v>0.31267676</v>
      </c>
      <c r="AH27" s="2">
        <v>0.31305326999999999</v>
      </c>
      <c r="AI27" s="2">
        <v>4.9621029999999997E-2</v>
      </c>
      <c r="AJ27" s="2">
        <v>4.9442451999999998E-2</v>
      </c>
      <c r="AK27" s="2">
        <v>5.2852943999999999E-2</v>
      </c>
      <c r="AL27" s="2">
        <v>0.29752698</v>
      </c>
      <c r="AM27" s="2">
        <v>0.31266699999999997</v>
      </c>
      <c r="AN27" s="2">
        <v>0.34093172999999999</v>
      </c>
      <c r="AO27" s="2">
        <v>4.7220075E-2</v>
      </c>
      <c r="AP27" s="2">
        <v>4.9497547000000003E-2</v>
      </c>
      <c r="AQ27" s="2">
        <v>5.7563382000000003E-2</v>
      </c>
      <c r="AR27" s="2">
        <v>62.508111</v>
      </c>
      <c r="AS27" s="2">
        <v>0.18971001000000001</v>
      </c>
      <c r="AT27" s="2">
        <v>-5.5630447E-2</v>
      </c>
      <c r="AU27" s="2">
        <v>4.2091564000000004</v>
      </c>
      <c r="AV27" s="2">
        <v>5.7969096999999996</v>
      </c>
      <c r="AW27" s="2">
        <v>4.1423110000000003</v>
      </c>
    </row>
    <row r="28" spans="1:49" x14ac:dyDescent="0.25">
      <c r="A28" t="str">
        <f t="shared" si="0"/>
        <v>3MP_1u40_oecf_15fps_30lux_gain_16_color.patch08</v>
      </c>
      <c r="B28" s="2">
        <v>169.33915999999999</v>
      </c>
      <c r="C28" s="2">
        <v>169.34550999999999</v>
      </c>
      <c r="D28" s="2">
        <v>168.86722</v>
      </c>
      <c r="E28" s="2">
        <v>14.524412</v>
      </c>
      <c r="F28" s="2">
        <v>10.185834</v>
      </c>
      <c r="G28" s="2">
        <v>21.159337000000001</v>
      </c>
      <c r="H28" s="2">
        <v>0.41017599999999999</v>
      </c>
      <c r="I28" s="2">
        <v>0.40811088000000001</v>
      </c>
      <c r="J28" s="2">
        <v>0.41234028</v>
      </c>
      <c r="K28" s="2">
        <v>7.4166592000000003E-2</v>
      </c>
      <c r="L28" s="2">
        <v>5.2318365999999998E-2</v>
      </c>
      <c r="M28" s="2">
        <v>0.10618063</v>
      </c>
      <c r="N28" s="2">
        <v>0.40975321999999997</v>
      </c>
      <c r="O28" s="2">
        <v>0.40886064</v>
      </c>
      <c r="P28" s="2">
        <v>0.41181509999999999</v>
      </c>
      <c r="Q28" s="2">
        <v>5.1342211999999998E-2</v>
      </c>
      <c r="R28" s="2">
        <v>4.7027287000000001E-2</v>
      </c>
      <c r="S28" s="2">
        <v>9.4868575999999996E-2</v>
      </c>
      <c r="T28" s="2">
        <v>0.40886064</v>
      </c>
      <c r="U28" s="2">
        <v>8.9257924000000002E-4</v>
      </c>
      <c r="V28" s="2">
        <v>-1.181786E-3</v>
      </c>
      <c r="W28" s="2">
        <v>4.7027287000000001E-2</v>
      </c>
      <c r="X28" s="2">
        <v>2.2391402000000001E-2</v>
      </c>
      <c r="Y28" s="2">
        <v>3.2090395000000001E-2</v>
      </c>
      <c r="Z28" s="2">
        <v>0.40886064</v>
      </c>
      <c r="AA28" s="2">
        <v>8.9257924000000002E-4</v>
      </c>
      <c r="AB28" s="2">
        <v>-1.181786E-3</v>
      </c>
      <c r="AC28" s="2">
        <v>5.6364876000000001E-2</v>
      </c>
      <c r="AD28" s="2">
        <v>1.3342507E-2</v>
      </c>
      <c r="AE28" s="2">
        <v>7.3755076999999997E-3</v>
      </c>
      <c r="AF28" s="2">
        <v>0.40975321999999997</v>
      </c>
      <c r="AG28" s="2">
        <v>0.40886064</v>
      </c>
      <c r="AH28" s="2">
        <v>0.41181509999999999</v>
      </c>
      <c r="AI28" s="2">
        <v>5.6756310999999997E-2</v>
      </c>
      <c r="AJ28" s="2">
        <v>5.6364876000000001E-2</v>
      </c>
      <c r="AK28" s="2">
        <v>6.0420558999999999E-2</v>
      </c>
      <c r="AL28" s="2">
        <v>0.38952711000000001</v>
      </c>
      <c r="AM28" s="2">
        <v>0.40885431</v>
      </c>
      <c r="AN28" s="2">
        <v>0.44849086999999999</v>
      </c>
      <c r="AO28" s="2">
        <v>5.4016123999999999E-2</v>
      </c>
      <c r="AP28" s="2">
        <v>5.6423449000000001E-2</v>
      </c>
      <c r="AQ28" s="2">
        <v>6.5804807000000007E-2</v>
      </c>
      <c r="AR28" s="2">
        <v>69.910042000000004</v>
      </c>
      <c r="AS28" s="2">
        <v>0.21922087000000001</v>
      </c>
      <c r="AT28" s="2">
        <v>-0.53430926999999995</v>
      </c>
      <c r="AU28" s="2">
        <v>4.0042508000000003</v>
      </c>
      <c r="AV28" s="2">
        <v>5.5147059</v>
      </c>
      <c r="AW28" s="2">
        <v>3.6516723999999998</v>
      </c>
    </row>
    <row r="29" spans="1:49" x14ac:dyDescent="0.25">
      <c r="A29" t="str">
        <f t="shared" si="0"/>
        <v>3MP_1u40_oecf_15fps_30lux_gain_16_color.patch09</v>
      </c>
      <c r="B29" s="2">
        <v>189.95403999999999</v>
      </c>
      <c r="C29" s="2">
        <v>190.49057999999999</v>
      </c>
      <c r="D29" s="2">
        <v>188.75357</v>
      </c>
      <c r="E29" s="2">
        <v>14.097534</v>
      </c>
      <c r="F29" s="2">
        <v>9.9812539999999998</v>
      </c>
      <c r="G29" s="2">
        <v>20.316604000000002</v>
      </c>
      <c r="H29" s="2">
        <v>0.52477472999999997</v>
      </c>
      <c r="I29" s="2">
        <v>0.52596498999999997</v>
      </c>
      <c r="J29" s="2">
        <v>0.52196120999999995</v>
      </c>
      <c r="K29" s="2">
        <v>8.3702551E-2</v>
      </c>
      <c r="L29" s="2">
        <v>5.9764495000000001E-2</v>
      </c>
      <c r="M29" s="2">
        <v>0.11856932000000001</v>
      </c>
      <c r="N29" s="2">
        <v>0.52479116999999997</v>
      </c>
      <c r="O29" s="2">
        <v>0.52542559</v>
      </c>
      <c r="P29" s="2">
        <v>0.52242597999999996</v>
      </c>
      <c r="Q29" s="2">
        <v>5.7936977000000001E-2</v>
      </c>
      <c r="R29" s="2">
        <v>5.3545140999999997E-2</v>
      </c>
      <c r="S29" s="2">
        <v>0.10597313</v>
      </c>
      <c r="T29" s="2">
        <v>0.52542559</v>
      </c>
      <c r="U29" s="2">
        <v>-6.3442554999999996E-4</v>
      </c>
      <c r="V29" s="2">
        <v>1.1998453000000001E-3</v>
      </c>
      <c r="W29" s="2">
        <v>5.3545140999999997E-2</v>
      </c>
      <c r="X29" s="2">
        <v>2.5164315E-2</v>
      </c>
      <c r="Y29" s="2">
        <v>3.5980890000000001E-2</v>
      </c>
      <c r="Z29" s="2">
        <v>0.52542559</v>
      </c>
      <c r="AA29" s="2">
        <v>-6.3442554999999996E-4</v>
      </c>
      <c r="AB29" s="2">
        <v>1.1998453000000001E-3</v>
      </c>
      <c r="AC29" s="2">
        <v>6.3906212000000004E-2</v>
      </c>
      <c r="AD29" s="2">
        <v>1.4877418999999999E-2</v>
      </c>
      <c r="AE29" s="2">
        <v>8.0704937000000004E-3</v>
      </c>
      <c r="AF29" s="2">
        <v>0.52479116999999997</v>
      </c>
      <c r="AG29" s="2">
        <v>0.52542559</v>
      </c>
      <c r="AH29" s="2">
        <v>0.52242597999999996</v>
      </c>
      <c r="AI29" s="2">
        <v>6.3781308999999994E-2</v>
      </c>
      <c r="AJ29" s="2">
        <v>6.3906212000000004E-2</v>
      </c>
      <c r="AK29" s="2">
        <v>6.7472121999999995E-2</v>
      </c>
      <c r="AL29" s="2">
        <v>0.49871955000000001</v>
      </c>
      <c r="AM29" s="2">
        <v>0.52542160999999998</v>
      </c>
      <c r="AN29" s="2">
        <v>0.56894504000000001</v>
      </c>
      <c r="AO29" s="2">
        <v>6.0677142000000003E-2</v>
      </c>
      <c r="AP29" s="2">
        <v>6.3983991000000004E-2</v>
      </c>
      <c r="AQ29" s="2">
        <v>7.3482679999999995E-2</v>
      </c>
      <c r="AR29" s="2">
        <v>77.447569000000001</v>
      </c>
      <c r="AS29" s="2">
        <v>-2.4183196000000001E-2</v>
      </c>
      <c r="AT29" s="2">
        <v>0.52094337999999996</v>
      </c>
      <c r="AU29" s="2">
        <v>3.8307886999999998</v>
      </c>
      <c r="AV29" s="2">
        <v>5.3236385000000004</v>
      </c>
      <c r="AW29" s="2">
        <v>3.4404696000000001</v>
      </c>
    </row>
    <row r="30" spans="1:49" x14ac:dyDescent="0.25">
      <c r="A30" t="str">
        <f t="shared" si="0"/>
        <v>3MP_1u40_oecf_15fps_30lux_gain_16_color.patch10</v>
      </c>
      <c r="B30" s="2">
        <v>213.29709</v>
      </c>
      <c r="C30" s="2">
        <v>213.82048</v>
      </c>
      <c r="D30" s="2">
        <v>212.11178000000001</v>
      </c>
      <c r="E30" s="2">
        <v>13.831189999999999</v>
      </c>
      <c r="F30" s="2">
        <v>9.7859940000000005</v>
      </c>
      <c r="G30" s="2">
        <v>19.473669999999998</v>
      </c>
      <c r="H30" s="2">
        <v>0.67572750000000004</v>
      </c>
      <c r="I30" s="2">
        <v>0.67733648999999996</v>
      </c>
      <c r="J30" s="2">
        <v>0.67149029999999998</v>
      </c>
      <c r="K30" s="2">
        <v>9.5735038999999994E-2</v>
      </c>
      <c r="L30" s="2">
        <v>6.8249485999999998E-2</v>
      </c>
      <c r="M30" s="2">
        <v>0.13254467</v>
      </c>
      <c r="N30" s="2">
        <v>0.67567453</v>
      </c>
      <c r="O30" s="2">
        <v>0.67657761000000005</v>
      </c>
      <c r="P30" s="2">
        <v>0.67217570000000004</v>
      </c>
      <c r="Q30" s="2">
        <v>6.5516906E-2</v>
      </c>
      <c r="R30" s="2">
        <v>6.0693055000000003E-2</v>
      </c>
      <c r="S30" s="2">
        <v>0.11842968</v>
      </c>
      <c r="T30" s="2">
        <v>0.67657761000000005</v>
      </c>
      <c r="U30" s="2">
        <v>-9.0308285E-4</v>
      </c>
      <c r="V30" s="2">
        <v>1.7607672E-3</v>
      </c>
      <c r="W30" s="2">
        <v>6.0693055000000003E-2</v>
      </c>
      <c r="X30" s="2">
        <v>2.9044144000000001E-2</v>
      </c>
      <c r="Y30" s="2">
        <v>4.0447128999999998E-2</v>
      </c>
      <c r="Z30" s="2">
        <v>0.67657761000000005</v>
      </c>
      <c r="AA30" s="2">
        <v>-9.0308285E-4</v>
      </c>
      <c r="AB30" s="2">
        <v>1.7607672E-3</v>
      </c>
      <c r="AC30" s="2">
        <v>7.1830086000000001E-2</v>
      </c>
      <c r="AD30" s="2">
        <v>1.7178829999999999E-2</v>
      </c>
      <c r="AE30" s="2">
        <v>9.1935527999999992E-3</v>
      </c>
      <c r="AF30" s="2">
        <v>0.67567453</v>
      </c>
      <c r="AG30" s="2">
        <v>0.67657761000000005</v>
      </c>
      <c r="AH30" s="2">
        <v>0.67217570000000004</v>
      </c>
      <c r="AI30" s="2">
        <v>7.1022456999999997E-2</v>
      </c>
      <c r="AJ30" s="2">
        <v>7.1830086000000001E-2</v>
      </c>
      <c r="AK30" s="2">
        <v>7.5694211999999997E-2</v>
      </c>
      <c r="AL30" s="2">
        <v>0.64209388999999994</v>
      </c>
      <c r="AM30" s="2">
        <v>0.67657071000000002</v>
      </c>
      <c r="AN30" s="2">
        <v>0.73202864999999995</v>
      </c>
      <c r="AO30" s="2">
        <v>6.756239E-2</v>
      </c>
      <c r="AP30" s="2">
        <v>7.1944741000000006E-2</v>
      </c>
      <c r="AQ30" s="2">
        <v>8.2435577999999995E-2</v>
      </c>
      <c r="AR30" s="2">
        <v>85.705506999999997</v>
      </c>
      <c r="AS30" s="2">
        <v>-2.4443501999999999E-2</v>
      </c>
      <c r="AT30" s="2">
        <v>0.64069449999999994</v>
      </c>
      <c r="AU30" s="2">
        <v>3.6305139999999998</v>
      </c>
      <c r="AV30" s="2">
        <v>5.2682839000000001</v>
      </c>
      <c r="AW30" s="2">
        <v>3.3803462999999998</v>
      </c>
    </row>
    <row r="31" spans="1:49" x14ac:dyDescent="0.25">
      <c r="A31" t="str">
        <f t="shared" si="0"/>
        <v>3MP_1u40_oecf_15fps_30lux_gain_16_color.patch11</v>
      </c>
      <c r="B31" s="2">
        <v>234.61799999999999</v>
      </c>
      <c r="C31" s="2">
        <v>234.76331999999999</v>
      </c>
      <c r="D31" s="2">
        <v>232.76775000000001</v>
      </c>
      <c r="E31" s="2">
        <v>12.761113999999999</v>
      </c>
      <c r="F31" s="2">
        <v>9.3770436000000004</v>
      </c>
      <c r="G31" s="2">
        <v>17.126926000000001</v>
      </c>
      <c r="H31" s="2">
        <v>0.83347357</v>
      </c>
      <c r="I31" s="2">
        <v>0.83296638000000001</v>
      </c>
      <c r="J31" s="2">
        <v>0.82179754000000005</v>
      </c>
      <c r="K31" s="2">
        <v>9.9241184999999996E-2</v>
      </c>
      <c r="L31" s="2">
        <v>7.3668015000000003E-2</v>
      </c>
      <c r="M31" s="2">
        <v>0.12960575999999999</v>
      </c>
      <c r="N31" s="2">
        <v>0.83133840999999997</v>
      </c>
      <c r="O31" s="2">
        <v>0.83231442</v>
      </c>
      <c r="P31" s="2">
        <v>0.82319191999999997</v>
      </c>
      <c r="Q31" s="2">
        <v>6.7510011999999994E-2</v>
      </c>
      <c r="R31" s="2">
        <v>6.4285548999999997E-2</v>
      </c>
      <c r="S31" s="2">
        <v>0.11615829</v>
      </c>
      <c r="T31" s="2">
        <v>0.83231442</v>
      </c>
      <c r="U31" s="2">
        <v>-9.7601245999999996E-4</v>
      </c>
      <c r="V31" s="2">
        <v>3.6489984999999998E-3</v>
      </c>
      <c r="W31" s="2">
        <v>6.4285548999999997E-2</v>
      </c>
      <c r="X31" s="2">
        <v>3.0388801999999999E-2</v>
      </c>
      <c r="Y31" s="2">
        <v>3.965606E-2</v>
      </c>
      <c r="Z31" s="2">
        <v>0.83231442</v>
      </c>
      <c r="AA31" s="2">
        <v>-9.7601245999999996E-4</v>
      </c>
      <c r="AB31" s="2">
        <v>3.6489984999999998E-3</v>
      </c>
      <c r="AC31" s="2">
        <v>7.6408082000000002E-2</v>
      </c>
      <c r="AD31" s="2">
        <v>1.8039599999999999E-2</v>
      </c>
      <c r="AE31" s="2">
        <v>9.1286982999999999E-3</v>
      </c>
      <c r="AF31" s="2">
        <v>0.83133840999999997</v>
      </c>
      <c r="AG31" s="2">
        <v>0.83231442</v>
      </c>
      <c r="AH31" s="2">
        <v>0.82319191999999997</v>
      </c>
      <c r="AI31" s="2">
        <v>7.4657814000000003E-2</v>
      </c>
      <c r="AJ31" s="2">
        <v>7.6408082000000002E-2</v>
      </c>
      <c r="AK31" s="2">
        <v>7.9641510999999998E-2</v>
      </c>
      <c r="AL31" s="2">
        <v>0.78993307000000001</v>
      </c>
      <c r="AM31" s="2">
        <v>0.83226584000000003</v>
      </c>
      <c r="AN31" s="2">
        <v>0.89649060000000003</v>
      </c>
      <c r="AO31" s="2">
        <v>7.1002977999999994E-2</v>
      </c>
      <c r="AP31" s="2">
        <v>7.6557434999999993E-2</v>
      </c>
      <c r="AQ31" s="2">
        <v>8.6731167999999997E-2</v>
      </c>
      <c r="AR31" s="2">
        <v>93.009777999999997</v>
      </c>
      <c r="AS31" s="2">
        <v>0.17529353</v>
      </c>
      <c r="AT31" s="2">
        <v>1.1086586</v>
      </c>
      <c r="AU31" s="2">
        <v>3.3688123999999999</v>
      </c>
      <c r="AV31" s="2">
        <v>4.9225390999999998</v>
      </c>
      <c r="AW31" s="2">
        <v>2.9730159</v>
      </c>
    </row>
    <row r="33" spans="1:49" s="1" customFormat="1" ht="15.75" x14ac:dyDescent="0.25">
      <c r="A33" s="1" t="s">
        <v>50</v>
      </c>
    </row>
    <row r="36" spans="1:49" x14ac:dyDescent="0.25">
      <c r="A36" t="str">
        <f>A4</f>
        <v>3MP_1u40_oecf_15fps_30lux_gain_16_color.patch00</v>
      </c>
      <c r="B36" s="2">
        <f>B4-B20</f>
        <v>0</v>
      </c>
      <c r="C36" s="2">
        <f>C4-C20</f>
        <v>0</v>
      </c>
      <c r="D36" s="2">
        <f>D4-D20</f>
        <v>0</v>
      </c>
      <c r="E36" s="2">
        <f>E4-E20</f>
        <v>0</v>
      </c>
      <c r="F36" s="2">
        <f>F4-F20</f>
        <v>0</v>
      </c>
      <c r="G36" s="2">
        <f>G4-G20</f>
        <v>0</v>
      </c>
      <c r="H36" s="2">
        <f>H4-H20</f>
        <v>-3.9200000000183532E-7</v>
      </c>
      <c r="I36" s="2">
        <f>I4-I20</f>
        <v>-3.6000000001867871E-8</v>
      </c>
      <c r="J36" s="2">
        <f>J4-J20</f>
        <v>-4.9400000000365818E-7</v>
      </c>
      <c r="K36" s="2">
        <f>K4-K20</f>
        <v>1.189999999998137E-7</v>
      </c>
      <c r="L36" s="2">
        <f>L4-L20</f>
        <v>4.8700000000040378E-7</v>
      </c>
      <c r="M36" s="2">
        <f>M4-M20</f>
        <v>-1.6600000000283055E-7</v>
      </c>
      <c r="N36" s="2">
        <f>N4-N20</f>
        <v>-9.0000000001200231E-8</v>
      </c>
      <c r="O36" s="2">
        <f>O4-O20</f>
        <v>-4.4500000000169404E-7</v>
      </c>
      <c r="P36" s="2">
        <f>P4-P20</f>
        <v>-4.9399999999671929E-7</v>
      </c>
      <c r="Q36" s="2">
        <f>Q4-Q20</f>
        <v>3.7099999999901101E-7</v>
      </c>
      <c r="R36" s="2">
        <f>R4-R20</f>
        <v>-1.6000000000078451E-7</v>
      </c>
      <c r="S36" s="2">
        <f>S4-S20</f>
        <v>-1.9299999999902728E-7</v>
      </c>
      <c r="T36" s="2">
        <f>T4-T20</f>
        <v>-4.4500000000169404E-7</v>
      </c>
      <c r="U36" s="2">
        <f>U4-U20</f>
        <v>3.5519999999991149E-7</v>
      </c>
      <c r="V36" s="2">
        <f>V4-V20</f>
        <v>2.196999999998922E-7</v>
      </c>
      <c r="W36" s="2">
        <f>W4-W20</f>
        <v>-1.6000000000078451E-7</v>
      </c>
      <c r="X36" s="2">
        <f>X4-X20</f>
        <v>-2.5670000000036636E-7</v>
      </c>
      <c r="Y36" s="2">
        <f>Y4-Y20</f>
        <v>4.5209999999934469E-7</v>
      </c>
      <c r="Z36" s="2">
        <f>Z4-Z20</f>
        <v>-4.4500000000169404E-7</v>
      </c>
      <c r="AA36" s="2">
        <f>AA4-AA20</f>
        <v>3.5519999999991149E-7</v>
      </c>
      <c r="AB36" s="2">
        <f>AB4-AB20</f>
        <v>2.196999999998922E-7</v>
      </c>
      <c r="AC36" s="2">
        <f>AC4-AC20</f>
        <v>9.4391000000002695E-5</v>
      </c>
      <c r="AD36" s="2">
        <f>AD4-AD20</f>
        <v>1.3713700000000072E-5</v>
      </c>
      <c r="AE36" s="2">
        <f>AE4-AE20</f>
        <v>1.1989799999999849E-5</v>
      </c>
      <c r="AF36" s="2">
        <f>AF4-AF20</f>
        <v>-9.0000000001200231E-8</v>
      </c>
      <c r="AG36" s="2">
        <f>AG4-AG20</f>
        <v>-4.4500000000169404E-7</v>
      </c>
      <c r="AH36" s="2">
        <f>AH4-AH20</f>
        <v>-4.9399999999671929E-7</v>
      </c>
      <c r="AI36" s="2">
        <f>AI4-AI20</f>
        <v>9.3911000000002076E-5</v>
      </c>
      <c r="AJ36" s="2">
        <f>AJ4-AJ20</f>
        <v>9.4391000000002695E-5</v>
      </c>
      <c r="AK36" s="2">
        <f>AK4-AK20</f>
        <v>1.0155799999999812E-4</v>
      </c>
      <c r="AL36" s="2">
        <f>AL4-AL20</f>
        <v>2.2410000000000485E-6</v>
      </c>
      <c r="AM36" s="2">
        <f>AM4-AM20</f>
        <v>3.0469999999990782E-6</v>
      </c>
      <c r="AN36" s="2">
        <f>AN4-AN20</f>
        <v>6.2800000000251543E-7</v>
      </c>
      <c r="AO36" s="2">
        <f>AO4-AO20</f>
        <v>8.5818000000001393E-5</v>
      </c>
      <c r="AP36" s="2">
        <f>AP4-AP20</f>
        <v>8.8856000000001739E-5</v>
      </c>
      <c r="AQ36" s="2">
        <f>AQ4-AQ20</f>
        <v>1.0780599999999849E-4</v>
      </c>
      <c r="AR36" s="2">
        <f>AR4-AR20</f>
        <v>-1.3514000000000692E-2</v>
      </c>
      <c r="AS36" s="2">
        <f>AS4-AS20</f>
        <v>-2.2217000000002152E-4</v>
      </c>
      <c r="AT36" s="2">
        <f>AT4-AT20</f>
        <v>6.6331000000001694E-3</v>
      </c>
      <c r="AU36" s="2">
        <f>AU4-AU20</f>
        <v>3.8853200000000143E-2</v>
      </c>
      <c r="AV36" s="2">
        <f>AV4-AV20</f>
        <v>1.6727099999999773E-2</v>
      </c>
      <c r="AW36" s="2">
        <f>AW4-AW20</f>
        <v>1.7672500000000202E-2</v>
      </c>
    </row>
    <row r="37" spans="1:49" x14ac:dyDescent="0.25">
      <c r="A37" t="str">
        <f>A5</f>
        <v>3MP_1u40_oecf_15fps_30lux_gain_16_color.patch01</v>
      </c>
      <c r="B37" s="2">
        <f>B5-B21</f>
        <v>0</v>
      </c>
      <c r="C37" s="2">
        <f>C5-C21</f>
        <v>0</v>
      </c>
      <c r="D37" s="2">
        <f>D5-D21</f>
        <v>0</v>
      </c>
      <c r="E37" s="2">
        <f>E5-E21</f>
        <v>0</v>
      </c>
      <c r="F37" s="2">
        <f>F5-F21</f>
        <v>0</v>
      </c>
      <c r="G37" s="2">
        <f>G5-G21</f>
        <v>0</v>
      </c>
      <c r="H37" s="2">
        <f>H5-H21</f>
        <v>-3.0099999999422256E-7</v>
      </c>
      <c r="I37" s="2">
        <f>I5-I21</f>
        <v>1.2900000000148903E-7</v>
      </c>
      <c r="J37" s="2">
        <f>J5-J21</f>
        <v>1.8900000000460215E-7</v>
      </c>
      <c r="K37" s="2">
        <f>K5-K21</f>
        <v>1.3199999999990997E-7</v>
      </c>
      <c r="L37" s="2">
        <f>L5-L21</f>
        <v>-1.3199999999990997E-7</v>
      </c>
      <c r="M37" s="2">
        <f>M5-M21</f>
        <v>1.9899999999933859E-7</v>
      </c>
      <c r="N37" s="2">
        <f>N5-N21</f>
        <v>-2.3900000000603994E-7</v>
      </c>
      <c r="O37" s="2">
        <f>O5-O21</f>
        <v>1.0000000064125381E-9</v>
      </c>
      <c r="P37" s="2">
        <f>P5-P21</f>
        <v>-4.5499999999643048E-7</v>
      </c>
      <c r="Q37" s="2">
        <f>Q5-Q21</f>
        <v>2.9000000000001247E-7</v>
      </c>
      <c r="R37" s="2">
        <f>R5-R21</f>
        <v>1.3999999999569912E-8</v>
      </c>
      <c r="S37" s="2">
        <f>S5-S21</f>
        <v>1.7800000000345317E-7</v>
      </c>
      <c r="T37" s="2">
        <f>T5-T21</f>
        <v>1.0000000064125381E-9</v>
      </c>
      <c r="U37" s="2">
        <f>U5-U21</f>
        <v>-2.3916999999993964E-7</v>
      </c>
      <c r="V37" s="2">
        <f>V5-V21</f>
        <v>-4.1789999999982536E-7</v>
      </c>
      <c r="W37" s="2">
        <f>W5-W21</f>
        <v>1.3999999999569912E-8</v>
      </c>
      <c r="X37" s="2">
        <f>X5-X21</f>
        <v>-2.3009999999996922E-7</v>
      </c>
      <c r="Y37" s="2">
        <f>Y5-Y21</f>
        <v>8.1000000000733263E-8</v>
      </c>
      <c r="Z37" s="2">
        <f>Z5-Z21</f>
        <v>1.0000000064125381E-9</v>
      </c>
      <c r="AA37" s="2">
        <f>AA5-AA21</f>
        <v>-2.3916999999993964E-7</v>
      </c>
      <c r="AB37" s="2">
        <f>AB5-AB21</f>
        <v>-4.1789999999982536E-7</v>
      </c>
      <c r="AC37" s="2">
        <f>AC5-AC21</f>
        <v>-1.030000000012965E-7</v>
      </c>
      <c r="AD37" s="2">
        <f>AD5-AD21</f>
        <v>2.2729999999988176E-7</v>
      </c>
      <c r="AE37" s="2">
        <f>AE5-AE21</f>
        <v>-3.6150000000010826E-7</v>
      </c>
      <c r="AF37" s="2">
        <f>AF5-AF21</f>
        <v>-2.3900000000603994E-7</v>
      </c>
      <c r="AG37" s="2">
        <f>AG5-AG21</f>
        <v>1.0000000064125381E-9</v>
      </c>
      <c r="AH37" s="2">
        <f>AH5-AH21</f>
        <v>-4.5499999999643048E-7</v>
      </c>
      <c r="AI37" s="2">
        <f>AI5-AI21</f>
        <v>-2.3099999999984244E-7</v>
      </c>
      <c r="AJ37" s="2">
        <f>AJ5-AJ21</f>
        <v>-1.030000000012965E-7</v>
      </c>
      <c r="AK37" s="2">
        <f>AK5-AK21</f>
        <v>-2.6699999999824087E-7</v>
      </c>
      <c r="AL37" s="2">
        <f>AL5-AL21</f>
        <v>4.7800000000514098E-7</v>
      </c>
      <c r="AM37" s="2">
        <f>AM5-AM21</f>
        <v>-4.3699999999896599E-7</v>
      </c>
      <c r="AN37" s="2">
        <f>AN5-AN21</f>
        <v>-3.3599999999661678E-7</v>
      </c>
      <c r="AO37" s="2">
        <f>AO5-AO21</f>
        <v>-4.2600000000128646E-7</v>
      </c>
      <c r="AP37" s="2">
        <f>AP5-AP21</f>
        <v>-3.8000000000815159E-8</v>
      </c>
      <c r="AQ37" s="2">
        <f>AQ5-AQ21</f>
        <v>1.8699999999871597E-7</v>
      </c>
      <c r="AR37" s="2">
        <f>AR5-AR21</f>
        <v>0</v>
      </c>
      <c r="AS37" s="2">
        <f>AS5-AS21</f>
        <v>-1.9999999989472883E-8</v>
      </c>
      <c r="AT37" s="2">
        <f>AT5-AT21</f>
        <v>0</v>
      </c>
      <c r="AU37" s="2">
        <f>AU5-AU21</f>
        <v>-2.0000000056086265E-7</v>
      </c>
      <c r="AV37" s="2">
        <f>AV5-AV21</f>
        <v>0</v>
      </c>
      <c r="AW37" s="2">
        <f>AW5-AW21</f>
        <v>1.0000000028043132E-7</v>
      </c>
    </row>
    <row r="38" spans="1:49" x14ac:dyDescent="0.25">
      <c r="A38" t="str">
        <f>A6</f>
        <v>3MP_1u40_oecf_15fps_30lux_gain_16_color.patch02</v>
      </c>
      <c r="B38" s="2">
        <f>B6-B22</f>
        <v>0</v>
      </c>
      <c r="C38" s="2">
        <f>C6-C22</f>
        <v>0</v>
      </c>
      <c r="D38" s="2">
        <f>D6-D22</f>
        <v>0</v>
      </c>
      <c r="E38" s="2">
        <f>E6-E22</f>
        <v>0</v>
      </c>
      <c r="F38" s="2">
        <f>F6-F22</f>
        <v>0</v>
      </c>
      <c r="G38" s="2">
        <f>G6-G22</f>
        <v>0</v>
      </c>
      <c r="H38" s="2">
        <f>H6-H22</f>
        <v>1.7900000000292682E-7</v>
      </c>
      <c r="I38" s="2">
        <f>I6-I22</f>
        <v>1.8000000000240046E-7</v>
      </c>
      <c r="J38" s="2">
        <f>J6-J22</f>
        <v>4.990000000010264E-7</v>
      </c>
      <c r="K38" s="2">
        <f>K6-K22</f>
        <v>3.1300000000178407E-7</v>
      </c>
      <c r="L38" s="2">
        <f>L6-L22</f>
        <v>2.9999999999821836E-7</v>
      </c>
      <c r="M38" s="2">
        <f>M6-M22</f>
        <v>2.0900000000101393E-7</v>
      </c>
      <c r="N38" s="2">
        <f>N6-N22</f>
        <v>-4.0000000048334705E-9</v>
      </c>
      <c r="O38" s="2">
        <f>O6-O22</f>
        <v>-8.0000000027280471E-9</v>
      </c>
      <c r="P38" s="2">
        <f>P6-P22</f>
        <v>1.4099999999517276E-7</v>
      </c>
      <c r="Q38" s="2">
        <f>Q6-Q22</f>
        <v>2.6499999999929358E-7</v>
      </c>
      <c r="R38" s="2">
        <f>R6-R22</f>
        <v>-3.5899999999838839E-7</v>
      </c>
      <c r="S38" s="2">
        <f>S6-S22</f>
        <v>-2.7100000000307434E-7</v>
      </c>
      <c r="T38" s="2">
        <f>T6-T22</f>
        <v>-8.0000000027280471E-9</v>
      </c>
      <c r="U38" s="2">
        <f>U6-U22</f>
        <v>4.1200000000171655E-9</v>
      </c>
      <c r="V38" s="2">
        <f>V6-V22</f>
        <v>-4.5970000000020161E-7</v>
      </c>
      <c r="W38" s="2">
        <f>W6-W22</f>
        <v>-3.5899999999838839E-7</v>
      </c>
      <c r="X38" s="2">
        <f>X6-X22</f>
        <v>-4.7940000000128158E-7</v>
      </c>
      <c r="Y38" s="2">
        <f>Y6-Y22</f>
        <v>-4.6599999999931419E-7</v>
      </c>
      <c r="Z38" s="2">
        <f>Z6-Z22</f>
        <v>-8.0000000027280471E-9</v>
      </c>
      <c r="AA38" s="2">
        <f>AA6-AA22</f>
        <v>4.1200000000171655E-9</v>
      </c>
      <c r="AB38" s="2">
        <f>AB6-AB22</f>
        <v>-4.5970000000020161E-7</v>
      </c>
      <c r="AC38" s="2">
        <f>AC6-AC22</f>
        <v>4.0899999999982617E-7</v>
      </c>
      <c r="AD38" s="2">
        <f>AD6-AD22</f>
        <v>-4.0599999999967051E-7</v>
      </c>
      <c r="AE38" s="2">
        <f>AE6-AE22</f>
        <v>-3.9039999999998867E-7</v>
      </c>
      <c r="AF38" s="2">
        <f>AF6-AF22</f>
        <v>-4.0000000048334705E-9</v>
      </c>
      <c r="AG38" s="2">
        <f>AG6-AG22</f>
        <v>-8.0000000027280471E-9</v>
      </c>
      <c r="AH38" s="2">
        <f>AH6-AH22</f>
        <v>1.4099999999517276E-7</v>
      </c>
      <c r="AI38" s="2">
        <f>AI6-AI22</f>
        <v>2.4399999999993871E-7</v>
      </c>
      <c r="AJ38" s="2">
        <f>AJ6-AJ22</f>
        <v>4.0899999999982617E-7</v>
      </c>
      <c r="AK38" s="2">
        <f>AK6-AK22</f>
        <v>3.7599999999984868E-7</v>
      </c>
      <c r="AL38" s="2">
        <f>AL6-AL22</f>
        <v>4.9600000000260547E-7</v>
      </c>
      <c r="AM38" s="2">
        <f>AM6-AM22</f>
        <v>8.1999999998472184E-8</v>
      </c>
      <c r="AN38" s="2">
        <f>AN6-AN22</f>
        <v>-4.5099999999853591E-7</v>
      </c>
      <c r="AO38" s="2">
        <f>AO6-AO22</f>
        <v>-3.2999999999977492E-8</v>
      </c>
      <c r="AP38" s="2">
        <f>AP6-AP22</f>
        <v>-2.3199999999931609E-7</v>
      </c>
      <c r="AQ38" s="2">
        <f>AQ6-AQ22</f>
        <v>-1.900000000040758E-8</v>
      </c>
      <c r="AR38" s="2">
        <f>AR6-AR22</f>
        <v>0</v>
      </c>
      <c r="AS38" s="2">
        <f>AS6-AS22</f>
        <v>-6.9999999990910666E-8</v>
      </c>
      <c r="AT38" s="2">
        <f>AT6-AT22</f>
        <v>0</v>
      </c>
      <c r="AU38" s="2">
        <f>AU6-AU22</f>
        <v>2.9999999995311555E-7</v>
      </c>
      <c r="AV38" s="2">
        <f>AV6-AV22</f>
        <v>-2.0000000056086265E-7</v>
      </c>
      <c r="AW38" s="2">
        <f>AW6-AW22</f>
        <v>-1.9999999967268423E-7</v>
      </c>
    </row>
    <row r="39" spans="1:49" x14ac:dyDescent="0.25">
      <c r="A39" t="str">
        <f>A7</f>
        <v>3MP_1u40_oecf_15fps_30lux_gain_16_color.patch03</v>
      </c>
      <c r="B39" s="2">
        <f>B7-B23</f>
        <v>0</v>
      </c>
      <c r="C39" s="2">
        <f>C7-C23</f>
        <v>0</v>
      </c>
      <c r="D39" s="2">
        <f>D7-D23</f>
        <v>0</v>
      </c>
      <c r="E39" s="2">
        <f>E7-E23</f>
        <v>0</v>
      </c>
      <c r="F39" s="2">
        <f>F7-F23</f>
        <v>0</v>
      </c>
      <c r="G39" s="2">
        <f>G7-G23</f>
        <v>0</v>
      </c>
      <c r="H39" s="2">
        <f>H7-H23</f>
        <v>4.6599999999064057E-7</v>
      </c>
      <c r="I39" s="2">
        <f>I7-I23</f>
        <v>-1.3899999999622548E-7</v>
      </c>
      <c r="J39" s="2">
        <f>J7-J23</f>
        <v>1.4099999999517276E-7</v>
      </c>
      <c r="K39" s="2">
        <f>K7-K23</f>
        <v>-3.8299999999963363E-7</v>
      </c>
      <c r="L39" s="2">
        <f>L7-L23</f>
        <v>1.9400000000197037E-7</v>
      </c>
      <c r="M39" s="2">
        <f>M7-M23</f>
        <v>7.0999999997323204E-8</v>
      </c>
      <c r="N39" s="2">
        <f>N7-N23</f>
        <v>1.8000000004403383E-8</v>
      </c>
      <c r="O39" s="2">
        <f>O7-O23</f>
        <v>8.099999999899854E-8</v>
      </c>
      <c r="P39" s="2">
        <f>P7-P23</f>
        <v>8.9999999952627974E-9</v>
      </c>
      <c r="Q39" s="2">
        <f>Q7-Q23</f>
        <v>-3.3400000000113894E-7</v>
      </c>
      <c r="R39" s="2">
        <f>R7-R23</f>
        <v>-1.5600000000115521E-7</v>
      </c>
      <c r="S39" s="2">
        <f>S7-S23</f>
        <v>2.1299999999890851E-7</v>
      </c>
      <c r="T39" s="2">
        <f>T7-T23</f>
        <v>8.099999999899854E-8</v>
      </c>
      <c r="U39" s="2">
        <f>U7-U23</f>
        <v>-6.2170000000025868E-8</v>
      </c>
      <c r="V39" s="2">
        <f>V7-V23</f>
        <v>4.2878000000004437E-7</v>
      </c>
      <c r="W39" s="2">
        <f>W7-W23</f>
        <v>-1.5600000000115521E-7</v>
      </c>
      <c r="X39" s="2">
        <f>X7-X23</f>
        <v>4.1899999999976678E-7</v>
      </c>
      <c r="Y39" s="2">
        <f>Y7-Y23</f>
        <v>-1.9400000000197037E-7</v>
      </c>
      <c r="Z39" s="2">
        <f>Z7-Z23</f>
        <v>8.099999999899854E-8</v>
      </c>
      <c r="AA39" s="2">
        <f>AA7-AA23</f>
        <v>-6.2170000000025868E-8</v>
      </c>
      <c r="AB39" s="2">
        <f>AB7-AB23</f>
        <v>4.2878000000004437E-7</v>
      </c>
      <c r="AC39" s="2">
        <f>AC7-AC23</f>
        <v>-1.5796599999999897E-4</v>
      </c>
      <c r="AD39" s="2">
        <f>AD7-AD23</f>
        <v>-2.5632299999999927E-5</v>
      </c>
      <c r="AE39" s="2">
        <f>AE7-AE23</f>
        <v>-2.0754500000000169E-5</v>
      </c>
      <c r="AF39" s="2">
        <f>AF7-AF23</f>
        <v>1.8000000004403383E-8</v>
      </c>
      <c r="AG39" s="2">
        <f>AG7-AG23</f>
        <v>8.099999999899854E-8</v>
      </c>
      <c r="AH39" s="2">
        <f>AH7-AH23</f>
        <v>8.9999999952627974E-9</v>
      </c>
      <c r="AI39" s="2">
        <f>AI7-AI23</f>
        <v>-1.5684399999999973E-4</v>
      </c>
      <c r="AJ39" s="2">
        <f>AJ7-AJ23</f>
        <v>-1.5796599999999897E-4</v>
      </c>
      <c r="AK39" s="2">
        <f>AK7-AK23</f>
        <v>-1.6730700000000195E-4</v>
      </c>
      <c r="AL39" s="2">
        <f>AL7-AL23</f>
        <v>-4.3599999999255346E-7</v>
      </c>
      <c r="AM39" s="2">
        <f>AM7-AM23</f>
        <v>-3.2599999999494145E-7</v>
      </c>
      <c r="AN39" s="2">
        <f>AN7-AN23</f>
        <v>-1.1060000000007175E-6</v>
      </c>
      <c r="AO39" s="2">
        <f>AO7-AO23</f>
        <v>-1.4753399999999778E-4</v>
      </c>
      <c r="AP39" s="2">
        <f>AP7-AP23</f>
        <v>-1.5618200000000124E-4</v>
      </c>
      <c r="AQ39" s="2">
        <f>AQ7-AQ23</f>
        <v>-1.8015999999999865E-4</v>
      </c>
      <c r="AR39" s="2">
        <f>AR7-AR23</f>
        <v>9.8300000000008936E-3</v>
      </c>
      <c r="AS39" s="2">
        <f>AS7-AS23</f>
        <v>-1.7097899999999888E-3</v>
      </c>
      <c r="AT39" s="2">
        <f>AT7-AT23</f>
        <v>-1.182530000000015E-3</v>
      </c>
      <c r="AU39" s="2">
        <f>AU7-AU23</f>
        <v>-4.2297600000000379E-2</v>
      </c>
      <c r="AV39" s="2">
        <f>AV7-AV23</f>
        <v>-3.0075200000000635E-2</v>
      </c>
      <c r="AW39" s="2">
        <f>AW7-AW23</f>
        <v>-2.6597500000000274E-2</v>
      </c>
    </row>
    <row r="40" spans="1:49" x14ac:dyDescent="0.25">
      <c r="A40" t="str">
        <f>A8</f>
        <v>3MP_1u40_oecf_15fps_30lux_gain_16_color.patch04</v>
      </c>
      <c r="B40" s="2">
        <f>B8-B24</f>
        <v>0</v>
      </c>
      <c r="C40" s="2">
        <f>C8-C24</f>
        <v>0</v>
      </c>
      <c r="D40" s="2">
        <f>D8-D24</f>
        <v>0</v>
      </c>
      <c r="E40" s="2">
        <f>E8-E24</f>
        <v>0</v>
      </c>
      <c r="F40" s="2">
        <f>F8-F24</f>
        <v>0</v>
      </c>
      <c r="G40" s="2">
        <f>G8-G24</f>
        <v>0</v>
      </c>
      <c r="H40" s="2">
        <f>H8-H24</f>
        <v>-5.0000000000050004E-7</v>
      </c>
      <c r="I40" s="2">
        <f>I8-I24</f>
        <v>-2.6000000000192536E-7</v>
      </c>
      <c r="J40" s="2">
        <f>J8-J24</f>
        <v>-9.9999999947364415E-9</v>
      </c>
      <c r="K40" s="2">
        <f>K8-K24</f>
        <v>-3.2199999999704687E-7</v>
      </c>
      <c r="L40" s="2">
        <f>L8-L24</f>
        <v>9.7999999996989384E-8</v>
      </c>
      <c r="M40" s="2">
        <f>M8-M24</f>
        <v>-4.1299999999078185E-7</v>
      </c>
      <c r="N40" s="2">
        <f>N8-N24</f>
        <v>2.8000000000527603E-7</v>
      </c>
      <c r="O40" s="2">
        <f>O8-O24</f>
        <v>-3.9999999999762448E-7</v>
      </c>
      <c r="P40" s="2">
        <f>P8-P24</f>
        <v>5.0000000001437783E-8</v>
      </c>
      <c r="Q40" s="2">
        <f>Q8-Q24</f>
        <v>-3.499999999892478E-8</v>
      </c>
      <c r="R40" s="2">
        <f>R8-R24</f>
        <v>4.8200000000303556E-7</v>
      </c>
      <c r="S40" s="2">
        <f>S8-S24</f>
        <v>-1.5899999999957615E-7</v>
      </c>
      <c r="T40" s="2">
        <f>T8-T24</f>
        <v>-3.9999999999762448E-7</v>
      </c>
      <c r="U40" s="2">
        <f>U8-U24</f>
        <v>-3.2861900000000086E-7</v>
      </c>
      <c r="V40" s="2">
        <f>V8-V24</f>
        <v>-3.7652999999995352E-7</v>
      </c>
      <c r="W40" s="2">
        <f>W8-W24</f>
        <v>4.8200000000303556E-7</v>
      </c>
      <c r="X40" s="2">
        <f>X8-X24</f>
        <v>2.7899999999886349E-7</v>
      </c>
      <c r="Y40" s="2">
        <f>Y8-Y24</f>
        <v>-1.0000000001675335E-8</v>
      </c>
      <c r="Z40" s="2">
        <f>Z8-Z24</f>
        <v>-3.9999999999762448E-7</v>
      </c>
      <c r="AA40" s="2">
        <f>AA8-AA24</f>
        <v>-3.2861900000000086E-7</v>
      </c>
      <c r="AB40" s="2">
        <f>AB8-AB24</f>
        <v>-3.7652999999995352E-7</v>
      </c>
      <c r="AC40" s="2">
        <f>AC8-AC24</f>
        <v>-1.8148500000000206E-4</v>
      </c>
      <c r="AD40" s="2">
        <f>AD8-AD24</f>
        <v>-3.0985100000000335E-5</v>
      </c>
      <c r="AE40" s="2">
        <f>AE8-AE24</f>
        <v>-2.3085200000000014E-5</v>
      </c>
      <c r="AF40" s="2">
        <f>AF8-AF24</f>
        <v>2.8000000000527603E-7</v>
      </c>
      <c r="AG40" s="2">
        <f>AG8-AG24</f>
        <v>-3.9999999999762448E-7</v>
      </c>
      <c r="AH40" s="2">
        <f>AH8-AH24</f>
        <v>5.0000000001437783E-8</v>
      </c>
      <c r="AI40" s="2">
        <f>AI8-AI24</f>
        <v>-1.8320499999999879E-4</v>
      </c>
      <c r="AJ40" s="2">
        <f>AJ8-AJ24</f>
        <v>-1.8148500000000206E-4</v>
      </c>
      <c r="AK40" s="2">
        <f>AK8-AK24</f>
        <v>-1.9348000000000282E-4</v>
      </c>
      <c r="AL40" s="2">
        <f>AL8-AL24</f>
        <v>-5.0000000001437783E-8</v>
      </c>
      <c r="AM40" s="2">
        <f>AM8-AM24</f>
        <v>-4.4999999999906226E-7</v>
      </c>
      <c r="AN40" s="2">
        <f>AN8-AN24</f>
        <v>3.9999999998374669E-7</v>
      </c>
      <c r="AO40" s="2">
        <f>AO8-AO24</f>
        <v>-1.7463899999999727E-4</v>
      </c>
      <c r="AP40" s="2">
        <f>AP8-AP24</f>
        <v>-1.8212700000000415E-4</v>
      </c>
      <c r="AQ40" s="2">
        <f>AQ8-AQ24</f>
        <v>-2.1098199999999845E-4</v>
      </c>
      <c r="AR40" s="2">
        <f>AR8-AR24</f>
        <v>6.1290000000013833E-3</v>
      </c>
      <c r="AS40" s="2">
        <f>AS8-AS24</f>
        <v>-7.6088399999999987E-4</v>
      </c>
      <c r="AT40" s="2">
        <f>AT8-AT24</f>
        <v>-1.1126499999999928E-3</v>
      </c>
      <c r="AU40" s="2">
        <f>AU8-AU24</f>
        <v>-3.3245700000000156E-2</v>
      </c>
      <c r="AV40" s="2">
        <f>AV8-AV24</f>
        <v>-2.8079599999999871E-2</v>
      </c>
      <c r="AW40" s="2">
        <f>AW8-AW24</f>
        <v>-2.5280299999999478E-2</v>
      </c>
    </row>
    <row r="41" spans="1:49" x14ac:dyDescent="0.25">
      <c r="A41" t="str">
        <f>A9</f>
        <v>3MP_1u40_oecf_15fps_30lux_gain_16_color.patch05</v>
      </c>
      <c r="B41" s="2">
        <f>B9-B25</f>
        <v>-1.9999999949504854E-6</v>
      </c>
      <c r="C41" s="2">
        <f>C9-C25</f>
        <v>4.0000000041118255E-6</v>
      </c>
      <c r="D41" s="2">
        <f>D9-D25</f>
        <v>-2.9999999924257281E-6</v>
      </c>
      <c r="E41" s="2">
        <f>E9-E25</f>
        <v>0</v>
      </c>
      <c r="F41" s="2">
        <f>F9-F25</f>
        <v>0</v>
      </c>
      <c r="G41" s="2">
        <f>G9-G25</f>
        <v>0</v>
      </c>
      <c r="H41" s="2">
        <f>H9-H25</f>
        <v>4.3999999999044803E-7</v>
      </c>
      <c r="I41" s="2">
        <f>I9-I25</f>
        <v>4.7999999999714937E-7</v>
      </c>
      <c r="J41" s="2">
        <f>J9-J25</f>
        <v>-4.2999999999571159E-7</v>
      </c>
      <c r="K41" s="2">
        <f>K9-K25</f>
        <v>-3.7600000000331812E-7</v>
      </c>
      <c r="L41" s="2">
        <f>L9-L25</f>
        <v>2.1799999999627673E-7</v>
      </c>
      <c r="M41" s="2">
        <f>M9-M25</f>
        <v>1.9400000000890927E-7</v>
      </c>
      <c r="N41" s="2">
        <f>N9-N25</f>
        <v>-2.699999999966618E-7</v>
      </c>
      <c r="O41" s="2">
        <f>O9-O25</f>
        <v>-4.7999999999714937E-7</v>
      </c>
      <c r="P41" s="2">
        <f>P9-P25</f>
        <v>1.2999999998708489E-7</v>
      </c>
      <c r="Q41" s="2">
        <f>Q9-Q25</f>
        <v>8.3000000004884722E-8</v>
      </c>
      <c r="R41" s="2">
        <f>R9-R25</f>
        <v>-1.5899999999957615E-7</v>
      </c>
      <c r="S41" s="2">
        <f>S9-S25</f>
        <v>-4.8999999999188582E-7</v>
      </c>
      <c r="T41" s="2">
        <f>T9-T25</f>
        <v>-4.7999999999714937E-7</v>
      </c>
      <c r="U41" s="2">
        <f>U9-U25</f>
        <v>2.0649999999999879E-7</v>
      </c>
      <c r="V41" s="2">
        <f>V9-V25</f>
        <v>-4.4234999999997722E-7</v>
      </c>
      <c r="W41" s="2">
        <f>W9-W25</f>
        <v>-1.5899999999957615E-7</v>
      </c>
      <c r="X41" s="2">
        <f>X9-X25</f>
        <v>2.9000000000001247E-7</v>
      </c>
      <c r="Y41" s="2">
        <f>Y9-Y25</f>
        <v>-4.1599999999961113E-7</v>
      </c>
      <c r="Z41" s="2">
        <f>Z9-Z25</f>
        <v>-4.7999999999714937E-7</v>
      </c>
      <c r="AA41" s="2">
        <f>AA9-AA25</f>
        <v>2.0649999999999879E-7</v>
      </c>
      <c r="AB41" s="2">
        <f>AB9-AB25</f>
        <v>-4.4234999999997722E-7</v>
      </c>
      <c r="AC41" s="2">
        <f>AC9-AC25</f>
        <v>-2.0142199999999971E-4</v>
      </c>
      <c r="AD41" s="2">
        <f>AD9-AD25</f>
        <v>-3.7148300000001272E-5</v>
      </c>
      <c r="AE41" s="2">
        <f>AE9-AE25</f>
        <v>-2.5659199999999993E-5</v>
      </c>
      <c r="AF41" s="2">
        <f>AF9-AF25</f>
        <v>-2.699999999966618E-7</v>
      </c>
      <c r="AG41" s="2">
        <f>AG9-AG25</f>
        <v>-4.7999999999714937E-7</v>
      </c>
      <c r="AH41" s="2">
        <f>AH9-AH25</f>
        <v>1.2999999998708489E-7</v>
      </c>
      <c r="AI41" s="2">
        <f>AI9-AI25</f>
        <v>-2.0347700000000052E-4</v>
      </c>
      <c r="AJ41" s="2">
        <f>AJ9-AJ25</f>
        <v>-2.0142199999999971E-4</v>
      </c>
      <c r="AK41" s="2">
        <f>AK9-AK25</f>
        <v>-2.1366800000000019E-4</v>
      </c>
      <c r="AL41" s="2">
        <f>AL9-AL25</f>
        <v>-3.1000000000336314E-7</v>
      </c>
      <c r="AM41" s="2">
        <f>AM9-AM25</f>
        <v>-4.3999999999044803E-7</v>
      </c>
      <c r="AN41" s="2">
        <f>AN9-AN25</f>
        <v>-3.1999999999809958E-7</v>
      </c>
      <c r="AO41" s="2">
        <f>AO9-AO25</f>
        <v>-1.9375100000000589E-4</v>
      </c>
      <c r="AP41" s="2">
        <f>AP9-AP25</f>
        <v>-2.0128700000000138E-4</v>
      </c>
      <c r="AQ41" s="2">
        <f>AQ9-AQ25</f>
        <v>-2.3251699999999459E-4</v>
      </c>
      <c r="AR41" s="2">
        <f>AR9-AR25</f>
        <v>4.1709999999994807E-3</v>
      </c>
      <c r="AS41" s="2">
        <f>AS9-AS25</f>
        <v>-5.8744999999998937E-4</v>
      </c>
      <c r="AT41" s="2">
        <f>AT9-AT25</f>
        <v>-8.5747000000002682E-4</v>
      </c>
      <c r="AU41" s="2">
        <f>AU9-AU25</f>
        <v>-2.7917900000000273E-2</v>
      </c>
      <c r="AV41" s="2">
        <f>AV9-AV25</f>
        <v>-2.6725100000000168E-2</v>
      </c>
      <c r="AW41" s="2">
        <f>AW9-AW25</f>
        <v>-2.272609999999986E-2</v>
      </c>
    </row>
    <row r="42" spans="1:49" x14ac:dyDescent="0.25">
      <c r="A42" t="str">
        <f>A10</f>
        <v>3MP_1u40_oecf_15fps_30lux_gain_16_color.patch06</v>
      </c>
      <c r="B42" s="2">
        <f>B10-B26</f>
        <v>-9.9999999747524271E-7</v>
      </c>
      <c r="C42" s="2">
        <f>C10-C26</f>
        <v>-9.9999999747524271E-7</v>
      </c>
      <c r="D42" s="2">
        <f>D10-D26</f>
        <v>-4.0000000041118255E-6</v>
      </c>
      <c r="E42" s="2">
        <f>E10-E26</f>
        <v>0</v>
      </c>
      <c r="F42" s="2">
        <f>F10-F26</f>
        <v>0</v>
      </c>
      <c r="G42" s="2">
        <f>G10-G26</f>
        <v>0</v>
      </c>
      <c r="H42" s="2">
        <f>H10-H26</f>
        <v>-4.7999999999714937E-7</v>
      </c>
      <c r="I42" s="2">
        <f>I10-I26</f>
        <v>-2.5000000000718892E-7</v>
      </c>
      <c r="J42" s="2">
        <f>J10-J26</f>
        <v>-1.3999999998182133E-7</v>
      </c>
      <c r="K42" s="2">
        <f>K10-K26</f>
        <v>3.090000000038895E-7</v>
      </c>
      <c r="L42" s="2">
        <f>L10-L26</f>
        <v>-4.8899999999935106E-7</v>
      </c>
      <c r="M42" s="2">
        <f>M10-M26</f>
        <v>4.030000000099232E-7</v>
      </c>
      <c r="N42" s="2">
        <f>N10-N26</f>
        <v>1.1999999999234845E-7</v>
      </c>
      <c r="O42" s="2">
        <f>O10-O26</f>
        <v>-3.2999999999283602E-7</v>
      </c>
      <c r="P42" s="2">
        <f>P10-P26</f>
        <v>3.5000000001006448E-7</v>
      </c>
      <c r="Q42" s="2">
        <f>Q10-Q26</f>
        <v>4.4000000000432582E-7</v>
      </c>
      <c r="R42" s="2">
        <f>R10-R26</f>
        <v>-2.2699999999847842E-7</v>
      </c>
      <c r="S42" s="2">
        <f>S10-S26</f>
        <v>2.9799999999580162E-7</v>
      </c>
      <c r="T42" s="2">
        <f>T10-T26</f>
        <v>-3.2999999999283602E-7</v>
      </c>
      <c r="U42" s="2">
        <f>U10-U26</f>
        <v>4.5707999999999123E-7</v>
      </c>
      <c r="V42" s="2">
        <f>V10-V26</f>
        <v>-2.745699999999766E-7</v>
      </c>
      <c r="W42" s="2">
        <f>W10-W26</f>
        <v>-2.2699999999847842E-7</v>
      </c>
      <c r="X42" s="2">
        <f>X10-X26</f>
        <v>-4.5299999999748319E-7</v>
      </c>
      <c r="Y42" s="2">
        <f>Y10-Y26</f>
        <v>-1.1300000000297183E-7</v>
      </c>
      <c r="Z42" s="2">
        <f>Z10-Z26</f>
        <v>-3.2999999999283602E-7</v>
      </c>
      <c r="AA42" s="2">
        <f>AA10-AA26</f>
        <v>4.5707999999999123E-7</v>
      </c>
      <c r="AB42" s="2">
        <f>AB10-AB26</f>
        <v>-2.745699999999766E-7</v>
      </c>
      <c r="AC42" s="2">
        <f>AC10-AC26</f>
        <v>7.1000000004262098E-8</v>
      </c>
      <c r="AD42" s="2">
        <f>AD10-AD26</f>
        <v>1.7200000000140714E-7</v>
      </c>
      <c r="AE42" s="2">
        <f>AE10-AE26</f>
        <v>6.8599999999974237E-8</v>
      </c>
      <c r="AF42" s="2">
        <f>AF10-AF26</f>
        <v>1.1999999999234845E-7</v>
      </c>
      <c r="AG42" s="2">
        <f>AG10-AG26</f>
        <v>-3.2999999999283602E-7</v>
      </c>
      <c r="AH42" s="2">
        <f>AH10-AH26</f>
        <v>3.5000000001006448E-7</v>
      </c>
      <c r="AI42" s="2">
        <f>AI10-AI26</f>
        <v>-3.1899999999862594E-7</v>
      </c>
      <c r="AJ42" s="2">
        <f>AJ10-AJ26</f>
        <v>7.1000000004262098E-8</v>
      </c>
      <c r="AK42" s="2">
        <f>AK10-AK26</f>
        <v>-6.4000000001007695E-8</v>
      </c>
      <c r="AL42" s="2">
        <f>AL10-AL26</f>
        <v>-3.9000000001676582E-7</v>
      </c>
      <c r="AM42" s="2">
        <f>AM10-AM26</f>
        <v>2.2999999998996046E-7</v>
      </c>
      <c r="AN42" s="2">
        <f>AN10-AN26</f>
        <v>3.6999999997178179E-7</v>
      </c>
      <c r="AO42" s="2">
        <f>AO10-AO26</f>
        <v>9.0000000022016913E-9</v>
      </c>
      <c r="AP42" s="2">
        <f>AP10-AP26</f>
        <v>1.3299999999938361E-7</v>
      </c>
      <c r="AQ42" s="2">
        <f>AQ10-AQ26</f>
        <v>-2.9699999999632798E-7</v>
      </c>
      <c r="AR42" s="2">
        <f>AR10-AR26</f>
        <v>0</v>
      </c>
      <c r="AS42" s="2">
        <f>AS10-AS26</f>
        <v>3.4999999999618669E-7</v>
      </c>
      <c r="AT42" s="2">
        <f>AT10-AT26</f>
        <v>-1.0999999999761201E-7</v>
      </c>
      <c r="AU42" s="2">
        <f>AU10-AU26</f>
        <v>1.9999999967268423E-7</v>
      </c>
      <c r="AV42" s="2">
        <f>AV10-AV26</f>
        <v>-2.0000000056086265E-7</v>
      </c>
      <c r="AW42" s="2">
        <f>AW10-AW26</f>
        <v>1.9999999967268423E-7</v>
      </c>
    </row>
    <row r="43" spans="1:49" x14ac:dyDescent="0.25">
      <c r="A43" t="str">
        <f>A11</f>
        <v>3MP_1u40_oecf_15fps_30lux_gain_16_color.patch07</v>
      </c>
      <c r="B43" s="2">
        <f>B11-B27</f>
        <v>-9.9999999747524271E-7</v>
      </c>
      <c r="C43" s="2">
        <f>C11-C27</f>
        <v>2.9999999924257281E-6</v>
      </c>
      <c r="D43" s="2">
        <f>D11-D27</f>
        <v>3.9999999899009708E-6</v>
      </c>
      <c r="E43" s="2">
        <f>E11-E27</f>
        <v>0</v>
      </c>
      <c r="F43" s="2">
        <f>F11-F27</f>
        <v>0</v>
      </c>
      <c r="G43" s="2">
        <f>G11-G27</f>
        <v>0</v>
      </c>
      <c r="H43" s="2">
        <f>H11-H27</f>
        <v>4.1000000000623871E-7</v>
      </c>
      <c r="I43" s="2">
        <f>I11-I27</f>
        <v>-6.00000000239298E-8</v>
      </c>
      <c r="J43" s="2">
        <f>J11-J27</f>
        <v>-2.399999999846969E-7</v>
      </c>
      <c r="K43" s="2">
        <f>K11-K27</f>
        <v>3.7499999999690559E-7</v>
      </c>
      <c r="L43" s="2">
        <f>L11-L27</f>
        <v>-4.5400000000389573E-7</v>
      </c>
      <c r="M43" s="2">
        <f>M11-M27</f>
        <v>-2.2100000000857545E-7</v>
      </c>
      <c r="N43" s="2">
        <f>N11-N27</f>
        <v>-2.5999999997416978E-7</v>
      </c>
      <c r="O43" s="2">
        <f>O11-O27</f>
        <v>2.399999999846969E-7</v>
      </c>
      <c r="P43" s="2">
        <f>P11-P27</f>
        <v>-2.6999999996890622E-7</v>
      </c>
      <c r="Q43" s="2">
        <f>Q11-Q27</f>
        <v>2.7799999999938985E-7</v>
      </c>
      <c r="R43" s="2">
        <f>R11-R27</f>
        <v>4.7100000000188658E-7</v>
      </c>
      <c r="S43" s="2">
        <f>S11-S27</f>
        <v>2.5600000000403078E-7</v>
      </c>
      <c r="T43" s="2">
        <f>T11-T27</f>
        <v>2.399999999846969E-7</v>
      </c>
      <c r="U43" s="2">
        <f>U11-U27</f>
        <v>4.983700000000201E-7</v>
      </c>
      <c r="V43" s="2">
        <f>V11-V27</f>
        <v>-3.9566000000000427E-7</v>
      </c>
      <c r="W43" s="2">
        <f>W11-W27</f>
        <v>4.7100000000188658E-7</v>
      </c>
      <c r="X43" s="2">
        <f>X11-X27</f>
        <v>-4.4000000001126471E-8</v>
      </c>
      <c r="Y43" s="2">
        <f>Y11-Y27</f>
        <v>3.490000000001825E-7</v>
      </c>
      <c r="Z43" s="2">
        <f>Z11-Z27</f>
        <v>2.399999999846969E-7</v>
      </c>
      <c r="AA43" s="2">
        <f>AA11-AA27</f>
        <v>4.983700000000201E-7</v>
      </c>
      <c r="AB43" s="2">
        <f>AB11-AB27</f>
        <v>-3.9566000000000427E-7</v>
      </c>
      <c r="AC43" s="2">
        <f>AC11-AC27</f>
        <v>-4.5199999999800955E-7</v>
      </c>
      <c r="AD43" s="2">
        <f>AD11-AD27</f>
        <v>9.7000000000985187E-8</v>
      </c>
      <c r="AE43" s="2">
        <f>AE11-AE27</f>
        <v>-2.1069999999942524E-7</v>
      </c>
      <c r="AF43" s="2">
        <f>AF11-AF27</f>
        <v>-2.5999999997416978E-7</v>
      </c>
      <c r="AG43" s="2">
        <f>AG11-AG27</f>
        <v>2.399999999846969E-7</v>
      </c>
      <c r="AH43" s="2">
        <f>AH11-AH27</f>
        <v>-2.6999999996890622E-7</v>
      </c>
      <c r="AI43" s="2">
        <f>AI11-AI27</f>
        <v>-2.9999999998087112E-8</v>
      </c>
      <c r="AJ43" s="2">
        <f>AJ11-AJ27</f>
        <v>-4.5199999999800955E-7</v>
      </c>
      <c r="AK43" s="2">
        <f>AK11-AK27</f>
        <v>5.5999999998279648E-8</v>
      </c>
      <c r="AL43" s="2">
        <f>AL11-AL27</f>
        <v>1.9999999989472883E-8</v>
      </c>
      <c r="AM43" s="2">
        <f>AM11-AM27</f>
        <v>0</v>
      </c>
      <c r="AN43" s="2">
        <f>AN11-AN27</f>
        <v>2.7000000002441737E-7</v>
      </c>
      <c r="AO43" s="2">
        <f>AO11-AO27</f>
        <v>-7.5000000002156675E-8</v>
      </c>
      <c r="AP43" s="2">
        <f>AP11-AP27</f>
        <v>4.5299999999748319E-7</v>
      </c>
      <c r="AQ43" s="2">
        <f>AQ11-AQ27</f>
        <v>-3.8200000000015999E-7</v>
      </c>
      <c r="AR43" s="2">
        <f>AR11-AR27</f>
        <v>0</v>
      </c>
      <c r="AS43" s="2">
        <f>AS11-AS27</f>
        <v>-1.0000000022492017E-8</v>
      </c>
      <c r="AT43" s="2">
        <f>AT11-AT27</f>
        <v>4.4700000000064133E-7</v>
      </c>
      <c r="AU43" s="2">
        <f>AU11-AU27</f>
        <v>-4.0000000023354687E-7</v>
      </c>
      <c r="AV43" s="2">
        <f>AV11-AV27</f>
        <v>2.9999999995311555E-7</v>
      </c>
      <c r="AW43" s="2">
        <f>AW11-AW27</f>
        <v>0</v>
      </c>
    </row>
    <row r="44" spans="1:49" x14ac:dyDescent="0.25">
      <c r="A44" t="str">
        <f>A12</f>
        <v>3MP_1u40_oecf_15fps_30lux_gain_16_color.patch08</v>
      </c>
      <c r="B44" s="2">
        <f>B12-B28</f>
        <v>0</v>
      </c>
      <c r="C44" s="2">
        <f>C12-C28</f>
        <v>-4.9999999873762135E-6</v>
      </c>
      <c r="D44" s="2">
        <f>D12-D28</f>
        <v>-5.000000015797923E-6</v>
      </c>
      <c r="E44" s="2">
        <f>E12-E28</f>
        <v>0</v>
      </c>
      <c r="F44" s="2">
        <f>F12-F28</f>
        <v>0</v>
      </c>
      <c r="G44" s="2">
        <f>G12-G28</f>
        <v>0</v>
      </c>
      <c r="H44" s="2">
        <f>H12-H28</f>
        <v>0</v>
      </c>
      <c r="I44" s="2">
        <f>I12-I28</f>
        <v>1.1999999999234845E-7</v>
      </c>
      <c r="J44" s="2">
        <f>J12-J28</f>
        <v>-2.8000000001915382E-7</v>
      </c>
      <c r="K44" s="2">
        <f>K12-K28</f>
        <v>4.0799999999341363E-7</v>
      </c>
      <c r="L44" s="2">
        <f>L12-L28</f>
        <v>-3.659999999947039E-7</v>
      </c>
      <c r="M44" s="2">
        <f>M12-M28</f>
        <v>3.6999999999953737E-7</v>
      </c>
      <c r="N44" s="2">
        <f>N12-N28</f>
        <v>-2.1999999999522402E-7</v>
      </c>
      <c r="O44" s="2">
        <f>O12-O28</f>
        <v>3.5999999997704535E-7</v>
      </c>
      <c r="P44" s="2">
        <f>P12-P28</f>
        <v>-1.0000000000287557E-7</v>
      </c>
      <c r="Q44" s="2">
        <f>Q12-Q28</f>
        <v>-2.1199999999943486E-7</v>
      </c>
      <c r="R44" s="2">
        <f>R12-R28</f>
        <v>-2.8700000000159154E-7</v>
      </c>
      <c r="S44" s="2">
        <f>S12-S28</f>
        <v>4.2399999999886973E-7</v>
      </c>
      <c r="T44" s="2">
        <f>T12-T28</f>
        <v>3.5999999997704535E-7</v>
      </c>
      <c r="U44" s="2">
        <f>U12-U28</f>
        <v>4.2075999999999832E-7</v>
      </c>
      <c r="V44" s="2">
        <f>V12-V28</f>
        <v>-2.1400000000011687E-7</v>
      </c>
      <c r="W44" s="2">
        <f>W12-W28</f>
        <v>-2.8700000000159154E-7</v>
      </c>
      <c r="X44" s="2">
        <f>X12-X28</f>
        <v>-4.0200000000004121E-7</v>
      </c>
      <c r="Y44" s="2">
        <f>Y12-Y28</f>
        <v>-3.9500000000025626E-7</v>
      </c>
      <c r="Z44" s="2">
        <f>Z12-Z28</f>
        <v>3.5999999997704535E-7</v>
      </c>
      <c r="AA44" s="2">
        <f>AA12-AA28</f>
        <v>4.2075999999999832E-7</v>
      </c>
      <c r="AB44" s="2">
        <f>AB12-AB28</f>
        <v>-2.1400000000011687E-7</v>
      </c>
      <c r="AC44" s="2">
        <f>AC12-AC28</f>
        <v>2.9312399999999877E-4</v>
      </c>
      <c r="AD44" s="2">
        <f>AD12-AD28</f>
        <v>5.0493000000000413E-5</v>
      </c>
      <c r="AE44" s="2">
        <f>AE12-AE28</f>
        <v>3.9492300000000015E-5</v>
      </c>
      <c r="AF44" s="2">
        <f>AF12-AF28</f>
        <v>-2.1999999999522402E-7</v>
      </c>
      <c r="AG44" s="2">
        <f>AG12-AG28</f>
        <v>3.5999999997704535E-7</v>
      </c>
      <c r="AH44" s="2">
        <f>AH12-AH28</f>
        <v>-1.0000000000287557E-7</v>
      </c>
      <c r="AI44" s="2">
        <f>AI12-AI28</f>
        <v>2.9468900000000076E-4</v>
      </c>
      <c r="AJ44" s="2">
        <f>AJ12-AJ28</f>
        <v>2.9312399999999877E-4</v>
      </c>
      <c r="AK44" s="2">
        <f>AK12-AK28</f>
        <v>3.1444099999999864E-4</v>
      </c>
      <c r="AL44" s="2">
        <f>AL12-AL28</f>
        <v>-1.0999999999761201E-7</v>
      </c>
      <c r="AM44" s="2">
        <f>AM12-AM28</f>
        <v>-3.1000000000336314E-7</v>
      </c>
      <c r="AN44" s="2">
        <f>AN12-AN28</f>
        <v>1.2999999998708489E-7</v>
      </c>
      <c r="AO44" s="2">
        <f>AO12-AO28</f>
        <v>2.7987599999999835E-4</v>
      </c>
      <c r="AP44" s="2">
        <f>AP12-AP28</f>
        <v>2.92551000000002E-4</v>
      </c>
      <c r="AQ44" s="2">
        <f>AQ12-AQ28</f>
        <v>3.4219299999999064E-4</v>
      </c>
      <c r="AR44" s="2">
        <f>AR12-AR28</f>
        <v>-1.9730000000066639E-3</v>
      </c>
      <c r="AS44" s="2">
        <f>AS12-AS28</f>
        <v>2.7612999999998555E-4</v>
      </c>
      <c r="AT44" s="2">
        <f>AT12-AT28</f>
        <v>4.172699999999141E-4</v>
      </c>
      <c r="AU44" s="2">
        <f>AU12-AU28</f>
        <v>2.1337199999999612E-2</v>
      </c>
      <c r="AV44" s="2">
        <f>AV12-AV28</f>
        <v>2.072010000000013E-2</v>
      </c>
      <c r="AW44" s="2">
        <f>AW12-AW28</f>
        <v>1.9544600000000134E-2</v>
      </c>
    </row>
    <row r="45" spans="1:49" x14ac:dyDescent="0.25">
      <c r="A45" t="str">
        <f>A13</f>
        <v>3MP_1u40_oecf_15fps_30lux_gain_16_color.patch09</v>
      </c>
      <c r="B45" s="2">
        <f>B13-B29</f>
        <v>9.9999999747524271E-7</v>
      </c>
      <c r="C45" s="2">
        <f>C13-C29</f>
        <v>-1.9999999949504854E-6</v>
      </c>
      <c r="D45" s="2">
        <f>D13-D29</f>
        <v>3.9999999899009708E-6</v>
      </c>
      <c r="E45" s="2">
        <f>E13-E29</f>
        <v>0</v>
      </c>
      <c r="F45" s="2">
        <f>F13-F29</f>
        <v>0</v>
      </c>
      <c r="G45" s="2">
        <f>G13-G29</f>
        <v>0</v>
      </c>
      <c r="H45" s="2">
        <f>H13-H29</f>
        <v>2.7000000002441737E-7</v>
      </c>
      <c r="I45" s="2">
        <f>I13-I29</f>
        <v>1.0000000050247593E-8</v>
      </c>
      <c r="J45" s="2">
        <f>J13-J29</f>
        <v>-2.0999999994497642E-7</v>
      </c>
      <c r="K45" s="2">
        <f>K13-K29</f>
        <v>4.4899999999958862E-7</v>
      </c>
      <c r="L45" s="2">
        <f>L13-L29</f>
        <v>-4.9500000000313182E-7</v>
      </c>
      <c r="M45" s="2">
        <f>M13-M29</f>
        <v>-3.2000000001197737E-7</v>
      </c>
      <c r="N45" s="2">
        <f>N13-N29</f>
        <v>-1.6999999996603066E-7</v>
      </c>
      <c r="O45" s="2">
        <f>O13-O29</f>
        <v>4.0999999995072756E-7</v>
      </c>
      <c r="P45" s="2">
        <f>P13-P29</f>
        <v>1.9999999989472883E-8</v>
      </c>
      <c r="Q45" s="2">
        <f>Q13-Q29</f>
        <v>2.3000000001771603E-8</v>
      </c>
      <c r="R45" s="2">
        <f>R13-R29</f>
        <v>-1.4099999999517276E-7</v>
      </c>
      <c r="S45" s="2">
        <f>S13-S29</f>
        <v>-1.3000000000096268E-7</v>
      </c>
      <c r="T45" s="2">
        <f>T13-T29</f>
        <v>4.0999999995072756E-7</v>
      </c>
      <c r="U45" s="2">
        <f>U13-U29</f>
        <v>4.2554999999994039E-7</v>
      </c>
      <c r="V45" s="2">
        <f>V13-V29</f>
        <v>1.5469999999984455E-7</v>
      </c>
      <c r="W45" s="2">
        <f>W13-W29</f>
        <v>-1.4099999999517276E-7</v>
      </c>
      <c r="X45" s="2">
        <f>X13-X29</f>
        <v>-3.1500000000073136E-7</v>
      </c>
      <c r="Y45" s="2">
        <f>Y13-Y29</f>
        <v>1.0999999999761201E-7</v>
      </c>
      <c r="Z45" s="2">
        <f>Z13-Z29</f>
        <v>4.0999999995072756E-7</v>
      </c>
      <c r="AA45" s="2">
        <f>AA13-AA29</f>
        <v>4.2554999999994039E-7</v>
      </c>
      <c r="AB45" s="2">
        <f>AB13-AB29</f>
        <v>1.5469999999984455E-7</v>
      </c>
      <c r="AC45" s="2">
        <f>AC13-AC29</f>
        <v>-2.1199999999943486E-7</v>
      </c>
      <c r="AD45" s="2">
        <f>AD13-AD29</f>
        <v>-4.1899999999976678E-7</v>
      </c>
      <c r="AE45" s="2">
        <f>AE13-AE29</f>
        <v>-4.9369999999965275E-7</v>
      </c>
      <c r="AF45" s="2">
        <f>AF13-AF29</f>
        <v>-1.6999999996603066E-7</v>
      </c>
      <c r="AG45" s="2">
        <f>AG13-AG29</f>
        <v>4.0999999995072756E-7</v>
      </c>
      <c r="AH45" s="2">
        <f>AH13-AH29</f>
        <v>1.9999999989472883E-8</v>
      </c>
      <c r="AI45" s="2">
        <f>AI13-AI29</f>
        <v>-3.0899999999001171E-7</v>
      </c>
      <c r="AJ45" s="2">
        <f>AJ13-AJ29</f>
        <v>-2.1199999999943486E-7</v>
      </c>
      <c r="AK45" s="2">
        <f>AK13-AK29</f>
        <v>-1.2199999999129574E-7</v>
      </c>
      <c r="AL45" s="2">
        <f>AL13-AL29</f>
        <v>4.4999999998518447E-7</v>
      </c>
      <c r="AM45" s="2">
        <f>AM13-AM29</f>
        <v>3.8999999996125467E-7</v>
      </c>
      <c r="AN45" s="2">
        <f>AN13-AN29</f>
        <v>-3.9999999978945766E-8</v>
      </c>
      <c r="AO45" s="2">
        <f>AO13-AO29</f>
        <v>-1.420000000015853E-7</v>
      </c>
      <c r="AP45" s="2">
        <f>AP13-AP29</f>
        <v>8.9999999952627974E-9</v>
      </c>
      <c r="AQ45" s="2">
        <f>AQ13-AQ29</f>
        <v>3.2000000001197737E-7</v>
      </c>
      <c r="AR45" s="2">
        <f>AR13-AR29</f>
        <v>0</v>
      </c>
      <c r="AS45" s="2">
        <f>AS13-AS29</f>
        <v>1.9600000000091766E-7</v>
      </c>
      <c r="AT45" s="2">
        <f>AT13-AT29</f>
        <v>-3.7999999991100708E-7</v>
      </c>
      <c r="AU45" s="2">
        <f>AU13-AU29</f>
        <v>3.0000000039720476E-7</v>
      </c>
      <c r="AV45" s="2">
        <f>AV13-AV29</f>
        <v>-5.0000000051397819E-7</v>
      </c>
      <c r="AW45" s="2">
        <f>AW13-AW29</f>
        <v>3.9999999978945766E-7</v>
      </c>
    </row>
    <row r="46" spans="1:49" x14ac:dyDescent="0.25">
      <c r="A46" t="str">
        <f>A14</f>
        <v>3MP_1u40_oecf_15fps_30lux_gain_16_color.patch10</v>
      </c>
      <c r="B46" s="2">
        <f>B14-B30</f>
        <v>1.9999999949504854E-6</v>
      </c>
      <c r="C46" s="2">
        <f>C14-C30</f>
        <v>-3.9999999899009708E-6</v>
      </c>
      <c r="D46" s="2">
        <f>D14-D30</f>
        <v>0</v>
      </c>
      <c r="E46" s="2">
        <f>E14-E30</f>
        <v>0</v>
      </c>
      <c r="F46" s="2">
        <f>F14-F30</f>
        <v>0</v>
      </c>
      <c r="G46" s="2">
        <f>G14-G30</f>
        <v>0</v>
      </c>
      <c r="H46" s="2">
        <f>H14-H30</f>
        <v>-5.0000000006988898E-7</v>
      </c>
      <c r="I46" s="2">
        <f>I14-I30</f>
        <v>-4.8999999990861909E-7</v>
      </c>
      <c r="J46" s="2">
        <f>J14-J30</f>
        <v>-2.9999999995311555E-7</v>
      </c>
      <c r="K46" s="2">
        <f>K14-K30</f>
        <v>-3.899999999334991E-8</v>
      </c>
      <c r="L46" s="2">
        <f>L14-L30</f>
        <v>-4.8599999999399124E-7</v>
      </c>
      <c r="M46" s="2">
        <f>M14-M30</f>
        <v>3.2999999999283602E-7</v>
      </c>
      <c r="N46" s="2">
        <f>N14-N30</f>
        <v>4.7000000003016851E-7</v>
      </c>
      <c r="O46" s="2">
        <f>O14-O30</f>
        <v>3.8999999996125467E-7</v>
      </c>
      <c r="P46" s="2">
        <f>P14-P30</f>
        <v>2.9999999995311555E-7</v>
      </c>
      <c r="Q46" s="2">
        <f>Q14-Q30</f>
        <v>9.4000000006033702E-8</v>
      </c>
      <c r="R46" s="2">
        <f>R14-R30</f>
        <v>-5.5000000005744898E-8</v>
      </c>
      <c r="S46" s="2">
        <f>S14-S30</f>
        <v>3.1999999999809958E-7</v>
      </c>
      <c r="T46" s="2">
        <f>T14-T30</f>
        <v>3.8999999996125467E-7</v>
      </c>
      <c r="U46" s="2">
        <f>U14-U30</f>
        <v>8.2849999999954661E-8</v>
      </c>
      <c r="V46" s="2">
        <f>V14-V30</f>
        <v>2.3280000000002257E-7</v>
      </c>
      <c r="W46" s="2">
        <f>W14-W30</f>
        <v>-5.5000000005744898E-8</v>
      </c>
      <c r="X46" s="2">
        <f>X14-X30</f>
        <v>-1.4400000000053259E-7</v>
      </c>
      <c r="Y46" s="2">
        <f>Y14-Y30</f>
        <v>-1.2900000000148903E-7</v>
      </c>
      <c r="Z46" s="2">
        <f>Z14-Z30</f>
        <v>3.8999999996125467E-7</v>
      </c>
      <c r="AA46" s="2">
        <f>AA14-AA30</f>
        <v>8.2849999999954661E-8</v>
      </c>
      <c r="AB46" s="2">
        <f>AB14-AB30</f>
        <v>2.3280000000002257E-7</v>
      </c>
      <c r="AC46" s="2">
        <f>AC14-AC30</f>
        <v>3.7691399999999209E-4</v>
      </c>
      <c r="AD46" s="2">
        <f>AD14-AD30</f>
        <v>6.7170000000001812E-5</v>
      </c>
      <c r="AE46" s="2">
        <f>AE14-AE30</f>
        <v>4.9447200000000274E-5</v>
      </c>
      <c r="AF46" s="2">
        <f>AF14-AF30</f>
        <v>4.7000000003016851E-7</v>
      </c>
      <c r="AG46" s="2">
        <f>AG14-AG30</f>
        <v>3.8999999996125467E-7</v>
      </c>
      <c r="AH46" s="2">
        <f>AH14-AH30</f>
        <v>2.9999999995311555E-7</v>
      </c>
      <c r="AI46" s="2">
        <f>AI14-AI30</f>
        <v>3.8154299999999808E-4</v>
      </c>
      <c r="AJ46" s="2">
        <f>AJ14-AJ30</f>
        <v>3.7691399999999209E-4</v>
      </c>
      <c r="AK46" s="2">
        <f>AK14-AK30</f>
        <v>3.9678800000000902E-4</v>
      </c>
      <c r="AL46" s="2">
        <f>AL14-AL30</f>
        <v>1.1000000010863431E-7</v>
      </c>
      <c r="AM46" s="2">
        <f>AM14-AM30</f>
        <v>2.9000000001389026E-7</v>
      </c>
      <c r="AN46" s="2">
        <f>AN14-AN30</f>
        <v>3.5000000009333121E-7</v>
      </c>
      <c r="AO46" s="2">
        <f>AO14-AO30</f>
        <v>3.6260999999999932E-4</v>
      </c>
      <c r="AP46" s="2">
        <f>AP14-AP30</f>
        <v>3.7725899999999091E-4</v>
      </c>
      <c r="AQ46" s="2">
        <f>AQ14-AQ30</f>
        <v>4.3242200000000175E-4</v>
      </c>
      <c r="AR46" s="2">
        <f>AR14-AR30</f>
        <v>-1.3730000000009568E-3</v>
      </c>
      <c r="AS46" s="2">
        <f>AS14-AS30</f>
        <v>2.6850200000000032E-4</v>
      </c>
      <c r="AT46" s="2">
        <f>AT14-AT30</f>
        <v>2.3250000000007987E-4</v>
      </c>
      <c r="AU46" s="2">
        <f>AU14-AU30</f>
        <v>1.9280000000000186E-2</v>
      </c>
      <c r="AV46" s="2">
        <f>AV14-AV30</f>
        <v>2.0122100000000032E-2</v>
      </c>
      <c r="AW46" s="2">
        <f>AW14-AW30</f>
        <v>1.8337700000000012E-2</v>
      </c>
    </row>
    <row r="47" spans="1:49" x14ac:dyDescent="0.25">
      <c r="A47" t="str">
        <f>A15</f>
        <v>3MP_1u40_oecf_15fps_30lux_gain_16_color.patch11</v>
      </c>
      <c r="B47" s="2">
        <f>B15-B31</f>
        <v>0</v>
      </c>
      <c r="C47" s="2">
        <f>C15-C31</f>
        <v>9.9999999747524271E-7</v>
      </c>
      <c r="D47" s="2">
        <f>D15-D31</f>
        <v>1.9999999949504854E-6</v>
      </c>
      <c r="E47" s="2">
        <f>E15-E31</f>
        <v>0</v>
      </c>
      <c r="F47" s="2">
        <f>F15-F31</f>
        <v>3.9999999934536845E-7</v>
      </c>
      <c r="G47" s="2">
        <f>G15-G31</f>
        <v>0</v>
      </c>
      <c r="H47" s="2">
        <f>H15-H31</f>
        <v>4.3000000005122274E-7</v>
      </c>
      <c r="I47" s="2">
        <f>I15-I31</f>
        <v>-3.8000000002202938E-7</v>
      </c>
      <c r="J47" s="2">
        <f>J15-J31</f>
        <v>4.5999999997992091E-7</v>
      </c>
      <c r="K47" s="2">
        <f>K15-K31</f>
        <v>-1.8499999999976868E-7</v>
      </c>
      <c r="L47" s="2">
        <f>L15-L31</f>
        <v>-1.500000000598245E-8</v>
      </c>
      <c r="M47" s="2">
        <f>M15-M31</f>
        <v>2.4000000001245247E-7</v>
      </c>
      <c r="N47" s="2">
        <f>N15-N31</f>
        <v>-4.0999999995072756E-7</v>
      </c>
      <c r="O47" s="2">
        <f>O15-O31</f>
        <v>-4.2000000000097515E-7</v>
      </c>
      <c r="P47" s="2">
        <f>P15-P31</f>
        <v>8.0000000068913835E-8</v>
      </c>
      <c r="Q47" s="2">
        <f>Q15-Q31</f>
        <v>-1.199999999368373E-8</v>
      </c>
      <c r="R47" s="2">
        <f>R15-R31</f>
        <v>4.5099999999853591E-7</v>
      </c>
      <c r="S47" s="2">
        <f>S15-S31</f>
        <v>-2.9000000000001247E-7</v>
      </c>
      <c r="T47" s="2">
        <f>T15-T31</f>
        <v>-4.2000000000097515E-7</v>
      </c>
      <c r="U47" s="2">
        <f>U15-U31</f>
        <v>1.2459999999977177E-8</v>
      </c>
      <c r="V47" s="2">
        <f>V15-V31</f>
        <v>1.500000000077828E-9</v>
      </c>
      <c r="W47" s="2">
        <f>W15-W31</f>
        <v>4.5099999999853591E-7</v>
      </c>
      <c r="X47" s="2">
        <f>X15-X31</f>
        <v>1.9799999999986495E-7</v>
      </c>
      <c r="Y47" s="2">
        <f>Y15-Y31</f>
        <v>-6.0000000003113119E-8</v>
      </c>
      <c r="Z47" s="2">
        <f>Z15-Z31</f>
        <v>-4.2000000000097515E-7</v>
      </c>
      <c r="AA47" s="2">
        <f>AA15-AA31</f>
        <v>1.2459999999977177E-8</v>
      </c>
      <c r="AB47" s="2">
        <f>AB15-AB31</f>
        <v>1.500000000077828E-9</v>
      </c>
      <c r="AC47" s="2">
        <f>AC15-AC31</f>
        <v>-8.1999999998472184E-8</v>
      </c>
      <c r="AD47" s="2">
        <f>AD15-AD31</f>
        <v>4.0000000000109392E-7</v>
      </c>
      <c r="AE47" s="2">
        <f>AE15-AE31</f>
        <v>3.0170000000009911E-7</v>
      </c>
      <c r="AF47" s="2">
        <f>AF15-AF31</f>
        <v>-4.0999999995072756E-7</v>
      </c>
      <c r="AG47" s="2">
        <f>AG15-AG31</f>
        <v>-4.2000000000097515E-7</v>
      </c>
      <c r="AH47" s="2">
        <f>AH15-AH31</f>
        <v>8.0000000068913835E-8</v>
      </c>
      <c r="AI47" s="2">
        <f>AI15-AI31</f>
        <v>1.8599999999924233E-7</v>
      </c>
      <c r="AJ47" s="2">
        <f>AJ15-AJ31</f>
        <v>-8.1999999998472184E-8</v>
      </c>
      <c r="AK47" s="2">
        <f>AK15-AK31</f>
        <v>4.8900000000628996E-7</v>
      </c>
      <c r="AL47" s="2">
        <f>AL15-AL31</f>
        <v>-7.0000000018666242E-8</v>
      </c>
      <c r="AM47" s="2">
        <f>AM15-AM31</f>
        <v>1.5999999991578306E-7</v>
      </c>
      <c r="AN47" s="2">
        <f>AN15-AN31</f>
        <v>4.0000000001150227E-7</v>
      </c>
      <c r="AO47" s="2">
        <f>AO15-AO31</f>
        <v>2.2000000002297959E-8</v>
      </c>
      <c r="AP47" s="2">
        <f>AP15-AP31</f>
        <v>-4.3499999999307981E-7</v>
      </c>
      <c r="AQ47" s="2">
        <f>AQ15-AQ31</f>
        <v>-1.6799999999483894E-7</v>
      </c>
      <c r="AR47" s="2">
        <f>AR15-AR31</f>
        <v>0</v>
      </c>
      <c r="AS47" s="2">
        <f>AS15-AS31</f>
        <v>4.7000000000241293E-7</v>
      </c>
      <c r="AT47" s="2">
        <f>AT15-AT31</f>
        <v>4.0000000001150227E-7</v>
      </c>
      <c r="AU47" s="2">
        <f>AU15-AU31</f>
        <v>-3.9999999978945766E-7</v>
      </c>
      <c r="AV47" s="2">
        <f>AV15-AV31</f>
        <v>-9.9999999392252903E-8</v>
      </c>
      <c r="AW47" s="2">
        <f>AW15-AW31</f>
        <v>9.9999999836342113E-8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0"/>
  <sheetViews>
    <sheetView tabSelected="1" workbookViewId="0">
      <selection activeCell="D33" sqref="D33"/>
    </sheetView>
  </sheetViews>
  <sheetFormatPr defaultRowHeight="15" x14ac:dyDescent="0.25"/>
  <sheetData>
    <row r="3" spans="1:5" x14ac:dyDescent="0.25">
      <c r="B3" t="s">
        <v>76</v>
      </c>
      <c r="C3" t="s">
        <v>77</v>
      </c>
      <c r="D3" t="s">
        <v>78</v>
      </c>
      <c r="E3" t="s">
        <v>79</v>
      </c>
    </row>
    <row r="4" spans="1:5" x14ac:dyDescent="0.25">
      <c r="A4" t="s">
        <v>80</v>
      </c>
      <c r="B4">
        <v>1059</v>
      </c>
      <c r="C4">
        <v>1185</v>
      </c>
      <c r="D4">
        <v>185</v>
      </c>
      <c r="E4">
        <v>184</v>
      </c>
    </row>
    <row r="5" spans="1:5" x14ac:dyDescent="0.25">
      <c r="A5" t="s">
        <v>81</v>
      </c>
      <c r="B5">
        <v>805</v>
      </c>
      <c r="C5">
        <v>1185</v>
      </c>
      <c r="D5">
        <v>184</v>
      </c>
      <c r="E5">
        <v>184</v>
      </c>
    </row>
    <row r="6" spans="1:5" x14ac:dyDescent="0.25">
      <c r="A6" t="s">
        <v>82</v>
      </c>
      <c r="B6">
        <v>1313</v>
      </c>
      <c r="C6">
        <v>1057</v>
      </c>
      <c r="D6">
        <v>185</v>
      </c>
      <c r="E6">
        <v>185</v>
      </c>
    </row>
    <row r="7" spans="1:5" x14ac:dyDescent="0.25">
      <c r="A7" t="s">
        <v>83</v>
      </c>
      <c r="B7">
        <v>551</v>
      </c>
      <c r="C7">
        <v>1057</v>
      </c>
      <c r="D7">
        <v>184</v>
      </c>
      <c r="E7">
        <v>185</v>
      </c>
    </row>
    <row r="8" spans="1:5" x14ac:dyDescent="0.25">
      <c r="A8" t="s">
        <v>84</v>
      </c>
      <c r="B8">
        <v>1441</v>
      </c>
      <c r="C8">
        <v>803</v>
      </c>
      <c r="D8">
        <v>184</v>
      </c>
      <c r="E8">
        <v>185</v>
      </c>
    </row>
    <row r="9" spans="1:5" x14ac:dyDescent="0.25">
      <c r="A9" t="s">
        <v>85</v>
      </c>
      <c r="B9">
        <v>424</v>
      </c>
      <c r="C9">
        <v>803</v>
      </c>
      <c r="D9">
        <v>184</v>
      </c>
      <c r="E9">
        <v>185</v>
      </c>
    </row>
    <row r="10" spans="1:5" x14ac:dyDescent="0.25">
      <c r="A10" t="s">
        <v>86</v>
      </c>
      <c r="B10">
        <v>1441</v>
      </c>
      <c r="C10">
        <v>549</v>
      </c>
      <c r="D10">
        <v>184</v>
      </c>
      <c r="E10">
        <v>184</v>
      </c>
    </row>
    <row r="11" spans="1:5" x14ac:dyDescent="0.25">
      <c r="A11" t="s">
        <v>87</v>
      </c>
      <c r="B11">
        <v>424</v>
      </c>
      <c r="C11">
        <v>549</v>
      </c>
      <c r="D11">
        <v>184</v>
      </c>
      <c r="E11">
        <v>184</v>
      </c>
    </row>
    <row r="12" spans="1:5" x14ac:dyDescent="0.25">
      <c r="A12" t="s">
        <v>88</v>
      </c>
      <c r="B12">
        <v>1313</v>
      </c>
      <c r="C12">
        <v>295</v>
      </c>
      <c r="D12">
        <v>185</v>
      </c>
      <c r="E12">
        <v>184</v>
      </c>
    </row>
    <row r="13" spans="1:5" x14ac:dyDescent="0.25">
      <c r="A13" t="s">
        <v>89</v>
      </c>
      <c r="B13">
        <v>551</v>
      </c>
      <c r="C13">
        <v>295</v>
      </c>
      <c r="D13">
        <v>184</v>
      </c>
      <c r="E13">
        <v>184</v>
      </c>
    </row>
    <row r="14" spans="1:5" x14ac:dyDescent="0.25">
      <c r="A14" t="s">
        <v>90</v>
      </c>
      <c r="B14">
        <v>1059</v>
      </c>
      <c r="C14">
        <v>168</v>
      </c>
      <c r="D14">
        <v>185</v>
      </c>
      <c r="E14">
        <v>184</v>
      </c>
    </row>
    <row r="15" spans="1:5" x14ac:dyDescent="0.25">
      <c r="A15" t="s">
        <v>91</v>
      </c>
      <c r="B15">
        <v>805</v>
      </c>
      <c r="C15">
        <v>168</v>
      </c>
      <c r="D15">
        <v>184</v>
      </c>
      <c r="E15">
        <v>184</v>
      </c>
    </row>
    <row r="18" spans="1:16" x14ac:dyDescent="0.25">
      <c r="B18" t="s">
        <v>76</v>
      </c>
      <c r="C18" t="s">
        <v>77</v>
      </c>
      <c r="D18" t="s">
        <v>92</v>
      </c>
      <c r="E18" t="s">
        <v>93</v>
      </c>
      <c r="G18" t="s">
        <v>76</v>
      </c>
      <c r="H18" t="s">
        <v>77</v>
      </c>
      <c r="I18" t="s">
        <v>92</v>
      </c>
      <c r="J18" t="s">
        <v>93</v>
      </c>
    </row>
    <row r="19" spans="1:16" x14ac:dyDescent="0.25">
      <c r="A19" t="str">
        <f>A4</f>
        <v>patch01</v>
      </c>
      <c r="B19">
        <f>B4</f>
        <v>1059</v>
      </c>
      <c r="C19">
        <f>C4</f>
        <v>1185</v>
      </c>
      <c r="D19">
        <f>B4+D4-1</f>
        <v>1243</v>
      </c>
      <c r="E19">
        <f>C4+E4-1</f>
        <v>1368</v>
      </c>
      <c r="G19">
        <v>1059</v>
      </c>
      <c r="H19">
        <v>1185</v>
      </c>
      <c r="I19">
        <v>1243</v>
      </c>
      <c r="J19">
        <v>1368</v>
      </c>
      <c r="M19">
        <f>B19-G19</f>
        <v>0</v>
      </c>
      <c r="N19">
        <f t="shared" ref="N19:P19" si="0">C19-H19</f>
        <v>0</v>
      </c>
      <c r="O19">
        <f t="shared" si="0"/>
        <v>0</v>
      </c>
      <c r="P19">
        <f t="shared" si="0"/>
        <v>0</v>
      </c>
    </row>
    <row r="20" spans="1:16" x14ac:dyDescent="0.25">
      <c r="A20" t="str">
        <f t="shared" ref="A20:A30" si="1">A5</f>
        <v>patch02</v>
      </c>
      <c r="B20">
        <f>B5</f>
        <v>805</v>
      </c>
      <c r="C20">
        <f>C5</f>
        <v>1185</v>
      </c>
      <c r="D20">
        <f>B5+D5-1</f>
        <v>988</v>
      </c>
      <c r="E20">
        <f>C5+E5-1</f>
        <v>1368</v>
      </c>
      <c r="G20">
        <v>805</v>
      </c>
      <c r="H20">
        <v>1185</v>
      </c>
      <c r="I20">
        <v>988</v>
      </c>
      <c r="J20">
        <v>1368</v>
      </c>
      <c r="M20">
        <f t="shared" ref="M20:M30" si="2">B20-G20</f>
        <v>0</v>
      </c>
      <c r="N20">
        <f t="shared" ref="N20:N30" si="3">C20-H20</f>
        <v>0</v>
      </c>
      <c r="O20">
        <f t="shared" ref="O20:O30" si="4">D20-I20</f>
        <v>0</v>
      </c>
      <c r="P20">
        <f t="shared" ref="P20:P30" si="5">E20-J20</f>
        <v>0</v>
      </c>
    </row>
    <row r="21" spans="1:16" x14ac:dyDescent="0.25">
      <c r="A21" t="str">
        <f t="shared" si="1"/>
        <v>patch03</v>
      </c>
      <c r="B21">
        <f>B6</f>
        <v>1313</v>
      </c>
      <c r="C21">
        <f>C6</f>
        <v>1057</v>
      </c>
      <c r="D21">
        <f>B6+D6-1</f>
        <v>1497</v>
      </c>
      <c r="E21">
        <f>C6+E6-1</f>
        <v>1241</v>
      </c>
      <c r="G21">
        <v>1313</v>
      </c>
      <c r="H21">
        <v>1057</v>
      </c>
      <c r="I21">
        <v>1497</v>
      </c>
      <c r="J21">
        <v>1241</v>
      </c>
      <c r="M21">
        <f t="shared" si="2"/>
        <v>0</v>
      </c>
      <c r="N21">
        <f t="shared" si="3"/>
        <v>0</v>
      </c>
      <c r="O21">
        <f t="shared" si="4"/>
        <v>0</v>
      </c>
      <c r="P21">
        <f t="shared" si="5"/>
        <v>0</v>
      </c>
    </row>
    <row r="22" spans="1:16" x14ac:dyDescent="0.25">
      <c r="A22" t="str">
        <f t="shared" si="1"/>
        <v>patch04</v>
      </c>
      <c r="B22">
        <f>B7</f>
        <v>551</v>
      </c>
      <c r="C22">
        <f>C7</f>
        <v>1057</v>
      </c>
      <c r="D22">
        <f>B7+D7-1</f>
        <v>734</v>
      </c>
      <c r="E22">
        <f>C7+E7-1</f>
        <v>1241</v>
      </c>
      <c r="G22">
        <v>551</v>
      </c>
      <c r="H22">
        <v>1057</v>
      </c>
      <c r="I22">
        <v>734</v>
      </c>
      <c r="J22">
        <v>1241</v>
      </c>
      <c r="M22">
        <f t="shared" si="2"/>
        <v>0</v>
      </c>
      <c r="N22">
        <f t="shared" si="3"/>
        <v>0</v>
      </c>
      <c r="O22">
        <f t="shared" si="4"/>
        <v>0</v>
      </c>
      <c r="P22">
        <f t="shared" si="5"/>
        <v>0</v>
      </c>
    </row>
    <row r="23" spans="1:16" x14ac:dyDescent="0.25">
      <c r="A23" t="str">
        <f t="shared" si="1"/>
        <v>patch05</v>
      </c>
      <c r="B23">
        <f>B8</f>
        <v>1441</v>
      </c>
      <c r="C23">
        <f>C8</f>
        <v>803</v>
      </c>
      <c r="D23">
        <f>B8+D8-1</f>
        <v>1624</v>
      </c>
      <c r="E23">
        <f>C8+E8-1</f>
        <v>987</v>
      </c>
      <c r="G23">
        <v>1441</v>
      </c>
      <c r="H23">
        <v>803</v>
      </c>
      <c r="I23">
        <v>1624</v>
      </c>
      <c r="J23">
        <v>987</v>
      </c>
      <c r="M23">
        <f t="shared" si="2"/>
        <v>0</v>
      </c>
      <c r="N23">
        <f t="shared" si="3"/>
        <v>0</v>
      </c>
      <c r="O23">
        <f t="shared" si="4"/>
        <v>0</v>
      </c>
      <c r="P23">
        <f t="shared" si="5"/>
        <v>0</v>
      </c>
    </row>
    <row r="24" spans="1:16" x14ac:dyDescent="0.25">
      <c r="A24" t="str">
        <f t="shared" si="1"/>
        <v>patch06</v>
      </c>
      <c r="B24">
        <f>B9</f>
        <v>424</v>
      </c>
      <c r="C24">
        <f>C9</f>
        <v>803</v>
      </c>
      <c r="D24">
        <f>B9+D9-1</f>
        <v>607</v>
      </c>
      <c r="E24">
        <f>C9+E9-1</f>
        <v>987</v>
      </c>
      <c r="G24">
        <v>424</v>
      </c>
      <c r="H24">
        <v>803</v>
      </c>
      <c r="I24">
        <v>607</v>
      </c>
      <c r="J24">
        <v>987</v>
      </c>
      <c r="M24">
        <f t="shared" si="2"/>
        <v>0</v>
      </c>
      <c r="N24">
        <f t="shared" si="3"/>
        <v>0</v>
      </c>
      <c r="O24">
        <f t="shared" si="4"/>
        <v>0</v>
      </c>
      <c r="P24">
        <f t="shared" si="5"/>
        <v>0</v>
      </c>
    </row>
    <row r="25" spans="1:16" x14ac:dyDescent="0.25">
      <c r="A25" t="str">
        <f t="shared" si="1"/>
        <v>patch07</v>
      </c>
      <c r="B25">
        <f>B10</f>
        <v>1441</v>
      </c>
      <c r="C25">
        <f>C10</f>
        <v>549</v>
      </c>
      <c r="D25">
        <f>B10+D10-1</f>
        <v>1624</v>
      </c>
      <c r="E25">
        <f>C10+E10-1</f>
        <v>732</v>
      </c>
      <c r="G25">
        <v>1441</v>
      </c>
      <c r="H25">
        <v>549</v>
      </c>
      <c r="I25">
        <v>1624</v>
      </c>
      <c r="J25">
        <v>732</v>
      </c>
      <c r="M25">
        <f t="shared" si="2"/>
        <v>0</v>
      </c>
      <c r="N25">
        <f t="shared" si="3"/>
        <v>0</v>
      </c>
      <c r="O25">
        <f t="shared" si="4"/>
        <v>0</v>
      </c>
      <c r="P25">
        <f t="shared" si="5"/>
        <v>0</v>
      </c>
    </row>
    <row r="26" spans="1:16" x14ac:dyDescent="0.25">
      <c r="A26" t="str">
        <f t="shared" si="1"/>
        <v>patch08</v>
      </c>
      <c r="B26">
        <f>B11</f>
        <v>424</v>
      </c>
      <c r="C26">
        <f>C11</f>
        <v>549</v>
      </c>
      <c r="D26">
        <f>B11+D11-1</f>
        <v>607</v>
      </c>
      <c r="E26">
        <f>C11+E11-1</f>
        <v>732</v>
      </c>
      <c r="G26">
        <v>424</v>
      </c>
      <c r="H26">
        <v>549</v>
      </c>
      <c r="I26">
        <v>607</v>
      </c>
      <c r="J26">
        <v>732</v>
      </c>
      <c r="M26">
        <f t="shared" ref="M26:M30" si="6">B26-G26</f>
        <v>0</v>
      </c>
      <c r="N26">
        <f t="shared" ref="N26:N30" si="7">C26-H26</f>
        <v>0</v>
      </c>
      <c r="O26">
        <f t="shared" ref="O26:O30" si="8">D26-I26</f>
        <v>0</v>
      </c>
      <c r="P26">
        <f t="shared" ref="P26:P30" si="9">E26-J26</f>
        <v>0</v>
      </c>
    </row>
    <row r="27" spans="1:16" x14ac:dyDescent="0.25">
      <c r="A27" t="str">
        <f t="shared" si="1"/>
        <v>patch09</v>
      </c>
      <c r="B27">
        <f>B12</f>
        <v>1313</v>
      </c>
      <c r="C27">
        <f>C12</f>
        <v>295</v>
      </c>
      <c r="D27">
        <f>B12+D12-1</f>
        <v>1497</v>
      </c>
      <c r="E27">
        <f>C12+E12-1</f>
        <v>478</v>
      </c>
      <c r="G27">
        <v>1313</v>
      </c>
      <c r="H27">
        <v>295</v>
      </c>
      <c r="I27">
        <v>1497</v>
      </c>
      <c r="J27">
        <v>478</v>
      </c>
      <c r="M27">
        <f t="shared" si="6"/>
        <v>0</v>
      </c>
      <c r="N27">
        <f t="shared" si="7"/>
        <v>0</v>
      </c>
      <c r="O27">
        <f t="shared" si="8"/>
        <v>0</v>
      </c>
      <c r="P27">
        <f t="shared" si="9"/>
        <v>0</v>
      </c>
    </row>
    <row r="28" spans="1:16" x14ac:dyDescent="0.25">
      <c r="A28" t="str">
        <f t="shared" si="1"/>
        <v>patch10</v>
      </c>
      <c r="B28">
        <f>B13</f>
        <v>551</v>
      </c>
      <c r="C28">
        <f>C13</f>
        <v>295</v>
      </c>
      <c r="D28">
        <f>B13+D13-1</f>
        <v>734</v>
      </c>
      <c r="E28">
        <f>C13+E13-1</f>
        <v>478</v>
      </c>
      <c r="G28">
        <v>551</v>
      </c>
      <c r="H28">
        <v>295</v>
      </c>
      <c r="I28">
        <v>734</v>
      </c>
      <c r="J28">
        <v>478</v>
      </c>
      <c r="M28">
        <f t="shared" si="6"/>
        <v>0</v>
      </c>
      <c r="N28">
        <f t="shared" si="7"/>
        <v>0</v>
      </c>
      <c r="O28">
        <f t="shared" si="8"/>
        <v>0</v>
      </c>
      <c r="P28">
        <f t="shared" si="9"/>
        <v>0</v>
      </c>
    </row>
    <row r="29" spans="1:16" x14ac:dyDescent="0.25">
      <c r="A29" t="str">
        <f t="shared" si="1"/>
        <v>patch11</v>
      </c>
      <c r="B29">
        <f>B14</f>
        <v>1059</v>
      </c>
      <c r="C29">
        <f>C14</f>
        <v>168</v>
      </c>
      <c r="D29">
        <f>B14+D14-1</f>
        <v>1243</v>
      </c>
      <c r="E29">
        <f>C14+E14-1</f>
        <v>351</v>
      </c>
      <c r="G29">
        <v>1059</v>
      </c>
      <c r="H29">
        <v>168</v>
      </c>
      <c r="I29">
        <v>1243</v>
      </c>
      <c r="J29">
        <v>351</v>
      </c>
      <c r="M29">
        <f t="shared" si="6"/>
        <v>0</v>
      </c>
      <c r="N29">
        <f t="shared" si="7"/>
        <v>0</v>
      </c>
      <c r="O29">
        <f t="shared" si="8"/>
        <v>0</v>
      </c>
      <c r="P29">
        <f t="shared" si="9"/>
        <v>0</v>
      </c>
    </row>
    <row r="30" spans="1:16" x14ac:dyDescent="0.25">
      <c r="A30" t="str">
        <f t="shared" si="1"/>
        <v>patch12</v>
      </c>
      <c r="B30">
        <f>B15</f>
        <v>805</v>
      </c>
      <c r="C30">
        <f>C15</f>
        <v>168</v>
      </c>
      <c r="D30">
        <f>B15+D15-1</f>
        <v>988</v>
      </c>
      <c r="E30">
        <f>C15+E15-1</f>
        <v>351</v>
      </c>
      <c r="G30">
        <v>805</v>
      </c>
      <c r="H30">
        <v>168</v>
      </c>
      <c r="I30">
        <v>988</v>
      </c>
      <c r="J30">
        <v>351</v>
      </c>
      <c r="M30">
        <f t="shared" si="6"/>
        <v>0</v>
      </c>
      <c r="N30">
        <f t="shared" si="7"/>
        <v>0</v>
      </c>
      <c r="O30">
        <f t="shared" si="8"/>
        <v>0</v>
      </c>
      <c r="P30">
        <f t="shared" si="9"/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CFIdentifier" r:id="rId1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/>
  </sheetViews>
  <sheetFormatPr defaultRowHeight="15" x14ac:dyDescent="0.25"/>
  <sheetData>
    <row r="1" spans="1:7" x14ac:dyDescent="0.25">
      <c r="A1" t="s">
        <v>51</v>
      </c>
      <c r="B1" t="s">
        <v>52</v>
      </c>
      <c r="C1" t="s">
        <v>53</v>
      </c>
      <c r="D1" t="s">
        <v>54</v>
      </c>
      <c r="E1" t="s">
        <v>55</v>
      </c>
      <c r="F1" t="s">
        <v>56</v>
      </c>
      <c r="G1" t="s">
        <v>57</v>
      </c>
    </row>
    <row r="2" spans="1:7" x14ac:dyDescent="0.25">
      <c r="A2" t="s">
        <v>58</v>
      </c>
      <c r="B2" t="s">
        <v>59</v>
      </c>
      <c r="C2" t="s">
        <v>60</v>
      </c>
      <c r="D2" t="s">
        <v>61</v>
      </c>
      <c r="E2" t="s">
        <v>62</v>
      </c>
      <c r="F2">
        <v>19</v>
      </c>
      <c r="G2" t="s">
        <v>63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Output</vt:lpstr>
      <vt:lpstr>Stats</vt:lpstr>
      <vt:lpstr>ROIs</vt:lpstr>
      <vt:lpstr>Classified as UnClassified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Donald BAXTER</dc:creator>
  <cp:lastModifiedBy>Donald BAXTER</cp:lastModifiedBy>
  <dcterms:created xsi:type="dcterms:W3CDTF">2014-06-26T12:25:36Z</dcterms:created>
  <dcterms:modified xsi:type="dcterms:W3CDTF">2014-06-26T14:22:50Z</dcterms:modified>
</cp:coreProperties>
</file>