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480" windowWidth="18495" windowHeight="9150"/>
  </bookViews>
  <sheets>
    <sheet name="High Pass Filter" sheetId="14" r:id="rId1"/>
    <sheet name="Classified as ST Confidential" sheetId="8" r:id="rId2"/>
    <sheet name="xl_DCF_History" sheetId="7" state="veryHidden" r:id="rId3"/>
  </sheets>
  <calcPr calcId="145621"/>
</workbook>
</file>

<file path=xl/calcChain.xml><?xml version="1.0" encoding="utf-8"?>
<calcChain xmlns="http://schemas.openxmlformats.org/spreadsheetml/2006/main">
  <c r="L10" i="14" l="1"/>
  <c r="L11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9" i="14"/>
  <c r="K7" i="14" l="1"/>
  <c r="J11" i="14"/>
  <c r="J12" i="14" s="1"/>
  <c r="J13" i="14" s="1"/>
  <c r="J14" i="14" s="1"/>
  <c r="J15" i="14" s="1"/>
  <c r="J16" i="14" s="1"/>
  <c r="J17" i="14" s="1"/>
  <c r="J18" i="14" s="1"/>
  <c r="J19" i="14" s="1"/>
  <c r="J20" i="14" s="1"/>
  <c r="J21" i="14" s="1"/>
  <c r="J22" i="14" s="1"/>
  <c r="J23" i="14" s="1"/>
  <c r="J24" i="14" s="1"/>
  <c r="J25" i="14" s="1"/>
  <c r="J26" i="14" s="1"/>
  <c r="J27" i="14" s="1"/>
  <c r="J28" i="14" s="1"/>
  <c r="K28" i="14" s="1"/>
  <c r="J10" i="14"/>
  <c r="J29" i="14" l="1"/>
  <c r="K17" i="14"/>
  <c r="K13" i="14"/>
  <c r="K27" i="14"/>
  <c r="K25" i="14"/>
  <c r="K26" i="14"/>
  <c r="K20" i="14"/>
  <c r="K29" i="14"/>
  <c r="J30" i="14"/>
  <c r="K12" i="14"/>
  <c r="K10" i="14"/>
  <c r="K24" i="14"/>
  <c r="K16" i="14"/>
  <c r="K21" i="14"/>
  <c r="K23" i="14"/>
  <c r="K19" i="14"/>
  <c r="K15" i="14"/>
  <c r="K11" i="14"/>
  <c r="K22" i="14"/>
  <c r="K18" i="14"/>
  <c r="K14" i="14"/>
  <c r="K9" i="14"/>
  <c r="K30" i="14" l="1"/>
  <c r="J31" i="14"/>
  <c r="J32" i="14" l="1"/>
  <c r="K31" i="14"/>
  <c r="K32" i="14" l="1"/>
  <c r="J33" i="14"/>
  <c r="J34" i="14" l="1"/>
  <c r="K33" i="14"/>
  <c r="J35" i="14" l="1"/>
  <c r="K34" i="14"/>
  <c r="J36" i="14" l="1"/>
  <c r="K35" i="14"/>
  <c r="J37" i="14" l="1"/>
  <c r="K36" i="14"/>
  <c r="K37" i="14" l="1"/>
  <c r="J38" i="14"/>
  <c r="K38" i="14" l="1"/>
  <c r="J39" i="14"/>
  <c r="K39" i="14" l="1"/>
  <c r="J40" i="14"/>
  <c r="K40" i="14" s="1"/>
</calcChain>
</file>

<file path=xl/sharedStrings.xml><?xml version="1.0" encoding="utf-8"?>
<sst xmlns="http://schemas.openxmlformats.org/spreadsheetml/2006/main" count="18" uniqueCount="18">
  <si>
    <t>Frequency (cycles/degree)</t>
  </si>
  <si>
    <t>CLINAME</t>
  </si>
  <si>
    <t>DATETIME</t>
  </si>
  <si>
    <t>DONEBY</t>
  </si>
  <si>
    <t>IPADDRESS</t>
  </si>
  <si>
    <t>APPVER</t>
  </si>
  <si>
    <t>RANDOM</t>
  </si>
  <si>
    <t>CHECKSUM</t>
  </si>
  <si>
    <t>౜ౝ఩ౌ౸౷౯౲౭౮౷౽౲౪౵</t>
  </si>
  <si>
    <t>ఽస఻఻స఻హ఺఺఩఩఺఺ృ఻ిొౖ఩ఱ౐ౖౝఴ఺ృహల</t>
  </si>
  <si>
    <t>౜ౝ౥్౸౷౪౵౭఩౫౪ಁ౽౮౻</t>
  </si>
  <si>
    <t>౮౭౫హహహహుు఺</t>
  </si>
  <si>
    <t>఼ష఻ష఺షహ</t>
  </si>
  <si>
    <t>ాహిా</t>
  </si>
  <si>
    <t>Comments</t>
  </si>
  <si>
    <t>Apple</t>
  </si>
  <si>
    <t>kprint</t>
  </si>
  <si>
    <t>kdisplay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</si>
</sst>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0.0000"/>
    <numFmt numFmtId="166" formatCode="0.000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 wrapText="1"/>
    </xf>
    <xf numFmtId="165" fontId="0" fillId="0" borderId="0" xfId="0" applyNumberFormat="1"/>
    <xf numFmtId="2" fontId="0" fillId="0" borderId="0" xfId="0" applyNumberFormat="1" applyAlignment="1">
      <alignment horizontal="right" vertical="center" indent="1"/>
    </xf>
    <xf numFmtId="166" fontId="0" fillId="0" borderId="0" xfId="0" applyNumberFormat="1" applyAlignment="1">
      <alignment horizontal="right" vertical="center" indent="1"/>
    </xf>
    <xf numFmtId="0" fontId="1" fillId="0" borderId="0" xfId="0" applyFont="1" applyAlignment="1">
      <alignment horizontal="center" vertical="center"/>
    </xf>
    <xf numFmtId="166" fontId="0" fillId="0" borderId="0" xfId="0" applyNumberFormat="1"/>
    <xf numFmtId="1" fontId="0" fillId="0" borderId="0" xfId="0" applyNumberFormat="1"/>
    <xf numFmtId="0" fontId="0" fillId="0" borderId="0" xfId="0" applyAlignment="1">
      <alignment horizontal="right" vertical="center" wrapText="1"/>
    </xf>
    <xf numFmtId="165" fontId="0" fillId="0" borderId="0" xfId="0" applyNumberFormat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241772982795631E-2"/>
          <c:y val="0.12076283679285786"/>
          <c:w val="0.87545944128362763"/>
          <c:h val="0.73305160579524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'High Pass Filter'!$L$8</c:f>
              <c:strCache>
                <c:ptCount val="1"/>
                <c:pt idx="0">
                  <c:v>Apple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'High Pass Filter'!$K$9:$K$816</c:f>
              <c:numCache>
                <c:formatCode>0.0000</c:formatCode>
                <c:ptCount val="808"/>
                <c:pt idx="0">
                  <c:v>0</c:v>
                </c:pt>
                <c:pt idx="1">
                  <c:v>1.5625E-2</c:v>
                </c:pt>
                <c:pt idx="2">
                  <c:v>3.125E-2</c:v>
                </c:pt>
                <c:pt idx="3">
                  <c:v>4.6875E-2</c:v>
                </c:pt>
                <c:pt idx="4">
                  <c:v>6.25E-2</c:v>
                </c:pt>
                <c:pt idx="5">
                  <c:v>7.8125E-2</c:v>
                </c:pt>
                <c:pt idx="6">
                  <c:v>9.375E-2</c:v>
                </c:pt>
                <c:pt idx="7">
                  <c:v>0.109375</c:v>
                </c:pt>
                <c:pt idx="8">
                  <c:v>0.125</c:v>
                </c:pt>
                <c:pt idx="9">
                  <c:v>0.140625</c:v>
                </c:pt>
                <c:pt idx="10">
                  <c:v>0.15625</c:v>
                </c:pt>
                <c:pt idx="11">
                  <c:v>0.171875</c:v>
                </c:pt>
                <c:pt idx="12">
                  <c:v>0.1875</c:v>
                </c:pt>
                <c:pt idx="13">
                  <c:v>0.203125</c:v>
                </c:pt>
                <c:pt idx="14">
                  <c:v>0.21875</c:v>
                </c:pt>
                <c:pt idx="15">
                  <c:v>0.234375</c:v>
                </c:pt>
                <c:pt idx="16">
                  <c:v>0.25</c:v>
                </c:pt>
                <c:pt idx="17">
                  <c:v>0.265625</c:v>
                </c:pt>
                <c:pt idx="18">
                  <c:v>0.28125</c:v>
                </c:pt>
                <c:pt idx="19">
                  <c:v>0.296875</c:v>
                </c:pt>
                <c:pt idx="20">
                  <c:v>0.3125</c:v>
                </c:pt>
                <c:pt idx="21">
                  <c:v>0.328125</c:v>
                </c:pt>
                <c:pt idx="22">
                  <c:v>0.34375</c:v>
                </c:pt>
                <c:pt idx="23">
                  <c:v>0.359375</c:v>
                </c:pt>
                <c:pt idx="24">
                  <c:v>0.375</c:v>
                </c:pt>
                <c:pt idx="25">
                  <c:v>0.390625</c:v>
                </c:pt>
                <c:pt idx="26">
                  <c:v>0.40625</c:v>
                </c:pt>
                <c:pt idx="27">
                  <c:v>0.421875</c:v>
                </c:pt>
                <c:pt idx="28">
                  <c:v>0.4375</c:v>
                </c:pt>
                <c:pt idx="29">
                  <c:v>0.453125</c:v>
                </c:pt>
                <c:pt idx="30">
                  <c:v>0.46875</c:v>
                </c:pt>
                <c:pt idx="31">
                  <c:v>0.484375</c:v>
                </c:pt>
              </c:numCache>
            </c:numRef>
          </c:xVal>
          <c:yVal>
            <c:numRef>
              <c:f>'High Pass Filter'!$L$9:$L$816</c:f>
              <c:numCache>
                <c:formatCode>0.000</c:formatCode>
                <c:ptCount val="808"/>
                <c:pt idx="0">
                  <c:v>1</c:v>
                </c:pt>
                <c:pt idx="1">
                  <c:v>0.99687921292210457</c:v>
                </c:pt>
                <c:pt idx="2">
                  <c:v>0.9930522424206647</c:v>
                </c:pt>
                <c:pt idx="3">
                  <c:v>0.98852637780005936</c:v>
                </c:pt>
                <c:pt idx="4">
                  <c:v>0.98330978092152821</c:v>
                </c:pt>
                <c:pt idx="5">
                  <c:v>0.97741147020130958</c:v>
                </c:pt>
                <c:pt idx="6">
                  <c:v>0.97084130336515595</c:v>
                </c:pt>
                <c:pt idx="7">
                  <c:v>0.9636099589934547</c:v>
                </c:pt>
                <c:pt idx="8">
                  <c:v>0.95572891689305117</c:v>
                </c:pt>
                <c:pt idx="9">
                  <c:v>0.94721043733364552</c:v>
                </c:pt>
                <c:pt idx="10">
                  <c:v>0.93806753918836094</c:v>
                </c:pt>
                <c:pt idx="11">
                  <c:v>0.92831397701970497</c:v>
                </c:pt>
                <c:pt idx="12">
                  <c:v>0.91796421715370924</c:v>
                </c:pt>
                <c:pt idx="13">
                  <c:v>0.90703341278650174</c:v>
                </c:pt>
                <c:pt idx="14">
                  <c:v>0.89553737816895407</c:v>
                </c:pt>
                <c:pt idx="15">
                  <c:v>0.88349256191635317</c:v>
                </c:pt>
                <c:pt idx="16">
                  <c:v>0.87091601949125508</c:v>
                </c:pt>
                <c:pt idx="17">
                  <c:v>0.85782538490880678</c:v>
                </c:pt>
                <c:pt idx="18">
                  <c:v>0.84423884171485319</c:v>
                </c:pt>
                <c:pt idx="19">
                  <c:v>0.83017509328808781</c:v>
                </c:pt>
                <c:pt idx="20">
                  <c:v>0.81565333251834748</c:v>
                </c:pt>
                <c:pt idx="21">
                  <c:v>0.80069321091391032</c:v>
                </c:pt>
                <c:pt idx="22">
                  <c:v>0.78531480719130387</c:v>
                </c:pt>
                <c:pt idx="23">
                  <c:v>0.76953859540169334</c:v>
                </c:pt>
                <c:pt idx="24">
                  <c:v>0.75338541264838521</c:v>
                </c:pt>
                <c:pt idx="25">
                  <c:v>0.73687642645033913</c:v>
                </c:pt>
                <c:pt idx="26">
                  <c:v>0.7200331018068572</c:v>
                </c:pt>
                <c:pt idx="27">
                  <c:v>0.70287716801878797</c:v>
                </c:pt>
                <c:pt idx="28">
                  <c:v>0.68543058532165424</c:v>
                </c:pt>
                <c:pt idx="29">
                  <c:v>0.66771551138609908</c:v>
                </c:pt>
                <c:pt idx="30">
                  <c:v>0.64975426774091893</c:v>
                </c:pt>
                <c:pt idx="31">
                  <c:v>0.63156930617374529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97088"/>
        <c:axId val="167789312"/>
      </c:scatterChart>
      <c:valAx>
        <c:axId val="16189708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36446946819819581"/>
              <c:y val="0.919492413233753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789312"/>
        <c:crosses val="autoZero"/>
        <c:crossBetween val="midCat"/>
      </c:valAx>
      <c:valAx>
        <c:axId val="1677893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1897088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207528979791426"/>
          <c:y val="1.6949051581318309E-2"/>
          <c:w val="0.77238660633150258"/>
          <c:h val="5.72640122112395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38100</xdr:rowOff>
    </xdr:from>
    <xdr:to>
      <xdr:col>8</xdr:col>
      <xdr:colOff>600074</xdr:colOff>
      <xdr:row>24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L50"/>
  <sheetViews>
    <sheetView tabSelected="1" workbookViewId="0">
      <selection activeCell="M34" sqref="M34"/>
    </sheetView>
  </sheetViews>
  <sheetFormatPr defaultRowHeight="12.75" x14ac:dyDescent="0.2"/>
  <cols>
    <col min="10" max="10" width="24.7109375" customWidth="1"/>
    <col min="11" max="12" width="16.7109375" customWidth="1"/>
  </cols>
  <sheetData>
    <row r="1" spans="10:12" x14ac:dyDescent="0.2">
      <c r="J1" s="5" t="s">
        <v>14</v>
      </c>
    </row>
    <row r="2" spans="10:12" x14ac:dyDescent="0.2">
      <c r="K2" t="s">
        <v>16</v>
      </c>
      <c r="L2" s="6">
        <v>5.65</v>
      </c>
    </row>
    <row r="3" spans="10:12" x14ac:dyDescent="0.2">
      <c r="K3" t="s">
        <v>17</v>
      </c>
      <c r="L3">
        <v>0.94699999999999995</v>
      </c>
    </row>
    <row r="5" spans="10:12" x14ac:dyDescent="0.2">
      <c r="K5" s="8">
        <v>31</v>
      </c>
    </row>
    <row r="6" spans="10:12" x14ac:dyDescent="0.2">
      <c r="K6" s="7">
        <v>1</v>
      </c>
    </row>
    <row r="7" spans="10:12" x14ac:dyDescent="0.2">
      <c r="J7" s="1"/>
      <c r="K7" s="2">
        <f>0.5 * K5 / (K5+K6)</f>
        <v>0.484375</v>
      </c>
      <c r="L7" s="1"/>
    </row>
    <row r="8" spans="10:12" ht="25.5" x14ac:dyDescent="0.2">
      <c r="K8" s="1" t="s">
        <v>0</v>
      </c>
      <c r="L8" s="1" t="s">
        <v>15</v>
      </c>
    </row>
    <row r="9" spans="10:12" x14ac:dyDescent="0.2">
      <c r="J9">
        <v>0</v>
      </c>
      <c r="K9" s="9">
        <f>J9*$K$7/$K$5</f>
        <v>0</v>
      </c>
      <c r="L9" s="4">
        <f>IF($K9&lt;&gt;0,EXP(-$K9/L$2)*ABS(SIN(PI()*$K9*L$3)/(PI()*$K9*L$3)),1)</f>
        <v>1</v>
      </c>
    </row>
    <row r="10" spans="10:12" x14ac:dyDescent="0.2">
      <c r="J10">
        <f>J9+1</f>
        <v>1</v>
      </c>
      <c r="K10" s="9">
        <f>J10*$K$7/$K$5</f>
        <v>1.5625E-2</v>
      </c>
      <c r="L10" s="4">
        <f t="shared" ref="L10:L40" si="0">IF($K10&lt;&gt;0,EXP(-$K10/L$2)*ABS(SIN(PI()*$K10*L$3)/(PI()*$K10*L$3)),1)</f>
        <v>0.99687921292210457</v>
      </c>
    </row>
    <row r="11" spans="10:12" x14ac:dyDescent="0.2">
      <c r="J11">
        <f t="shared" ref="J11:J40" si="1">J10+1</f>
        <v>2</v>
      </c>
      <c r="K11" s="9">
        <f>J11*$K$7/$K$5</f>
        <v>3.125E-2</v>
      </c>
      <c r="L11" s="4">
        <f t="shared" si="0"/>
        <v>0.9930522424206647</v>
      </c>
    </row>
    <row r="12" spans="10:12" x14ac:dyDescent="0.2">
      <c r="J12">
        <f t="shared" si="1"/>
        <v>3</v>
      </c>
      <c r="K12" s="9">
        <f>J12*$K$7/$K$5</f>
        <v>4.6875E-2</v>
      </c>
      <c r="L12" s="4">
        <f t="shared" si="0"/>
        <v>0.98852637780005936</v>
      </c>
    </row>
    <row r="13" spans="10:12" x14ac:dyDescent="0.2">
      <c r="J13">
        <f t="shared" si="1"/>
        <v>4</v>
      </c>
      <c r="K13" s="9">
        <f>J13*$K$7/$K$5</f>
        <v>6.25E-2</v>
      </c>
      <c r="L13" s="4">
        <f t="shared" si="0"/>
        <v>0.98330978092152821</v>
      </c>
    </row>
    <row r="14" spans="10:12" s="1" customFormat="1" x14ac:dyDescent="0.2">
      <c r="J14">
        <f t="shared" si="1"/>
        <v>5</v>
      </c>
      <c r="K14" s="9">
        <f>J14*$K$7/$K$5</f>
        <v>7.8125E-2</v>
      </c>
      <c r="L14" s="4">
        <f t="shared" si="0"/>
        <v>0.97741147020130958</v>
      </c>
    </row>
    <row r="15" spans="10:12" x14ac:dyDescent="0.2">
      <c r="J15">
        <f t="shared" si="1"/>
        <v>6</v>
      </c>
      <c r="K15" s="9">
        <f>J15*$K$7/$K$5</f>
        <v>9.375E-2</v>
      </c>
      <c r="L15" s="4">
        <f t="shared" si="0"/>
        <v>0.97084130336515595</v>
      </c>
    </row>
    <row r="16" spans="10:12" x14ac:dyDescent="0.2">
      <c r="J16">
        <f t="shared" si="1"/>
        <v>7</v>
      </c>
      <c r="K16" s="9">
        <f>J16*$K$7/$K$5</f>
        <v>0.109375</v>
      </c>
      <c r="L16" s="4">
        <f t="shared" si="0"/>
        <v>0.9636099589934547</v>
      </c>
    </row>
    <row r="17" spans="10:12" x14ac:dyDescent="0.2">
      <c r="J17">
        <f t="shared" si="1"/>
        <v>8</v>
      </c>
      <c r="K17" s="9">
        <f>J17*$K$7/$K$5</f>
        <v>0.125</v>
      </c>
      <c r="L17" s="4">
        <f t="shared" si="0"/>
        <v>0.95572891689305117</v>
      </c>
    </row>
    <row r="18" spans="10:12" x14ac:dyDescent="0.2">
      <c r="J18">
        <f t="shared" si="1"/>
        <v>9</v>
      </c>
      <c r="K18" s="9">
        <f>J18*$K$7/$K$5</f>
        <v>0.140625</v>
      </c>
      <c r="L18" s="4">
        <f t="shared" si="0"/>
        <v>0.94721043733364552</v>
      </c>
    </row>
    <row r="19" spans="10:12" x14ac:dyDescent="0.2">
      <c r="J19">
        <f t="shared" si="1"/>
        <v>10</v>
      </c>
      <c r="K19" s="9">
        <f>J19*$K$7/$K$5</f>
        <v>0.15625</v>
      </c>
      <c r="L19" s="4">
        <f t="shared" si="0"/>
        <v>0.93806753918836094</v>
      </c>
    </row>
    <row r="20" spans="10:12" x14ac:dyDescent="0.2">
      <c r="J20">
        <f t="shared" si="1"/>
        <v>11</v>
      </c>
      <c r="K20" s="9">
        <f>J20*$K$7/$K$5</f>
        <v>0.171875</v>
      </c>
      <c r="L20" s="4">
        <f t="shared" si="0"/>
        <v>0.92831397701970497</v>
      </c>
    </row>
    <row r="21" spans="10:12" x14ac:dyDescent="0.2">
      <c r="J21">
        <f t="shared" si="1"/>
        <v>12</v>
      </c>
      <c r="K21" s="9">
        <f>J21*$K$7/$K$5</f>
        <v>0.1875</v>
      </c>
      <c r="L21" s="4">
        <f t="shared" si="0"/>
        <v>0.91796421715370924</v>
      </c>
    </row>
    <row r="22" spans="10:12" x14ac:dyDescent="0.2">
      <c r="J22">
        <f t="shared" si="1"/>
        <v>13</v>
      </c>
      <c r="K22" s="9">
        <f>J22*$K$7/$K$5</f>
        <v>0.203125</v>
      </c>
      <c r="L22" s="4">
        <f t="shared" si="0"/>
        <v>0.90703341278650174</v>
      </c>
    </row>
    <row r="23" spans="10:12" x14ac:dyDescent="0.2">
      <c r="J23">
        <f t="shared" si="1"/>
        <v>14</v>
      </c>
      <c r="K23" s="9">
        <f>J23*$K$7/$K$5</f>
        <v>0.21875</v>
      </c>
      <c r="L23" s="4">
        <f t="shared" si="0"/>
        <v>0.89553737816895407</v>
      </c>
    </row>
    <row r="24" spans="10:12" x14ac:dyDescent="0.2">
      <c r="J24">
        <f t="shared" si="1"/>
        <v>15</v>
      </c>
      <c r="K24" s="9">
        <f>J24*$K$7/$K$5</f>
        <v>0.234375</v>
      </c>
      <c r="L24" s="4">
        <f t="shared" si="0"/>
        <v>0.88349256191635317</v>
      </c>
    </row>
    <row r="25" spans="10:12" x14ac:dyDescent="0.2">
      <c r="J25">
        <f t="shared" si="1"/>
        <v>16</v>
      </c>
      <c r="K25" s="9">
        <f>J25*$K$7/$K$5</f>
        <v>0.25</v>
      </c>
      <c r="L25" s="4">
        <f t="shared" si="0"/>
        <v>0.87091601949125508</v>
      </c>
    </row>
    <row r="26" spans="10:12" x14ac:dyDescent="0.2">
      <c r="J26">
        <f t="shared" si="1"/>
        <v>17</v>
      </c>
      <c r="K26" s="9">
        <f>J26*$K$7/$K$5</f>
        <v>0.265625</v>
      </c>
      <c r="L26" s="4">
        <f t="shared" si="0"/>
        <v>0.85782538490880678</v>
      </c>
    </row>
    <row r="27" spans="10:12" x14ac:dyDescent="0.2">
      <c r="J27">
        <f t="shared" si="1"/>
        <v>18</v>
      </c>
      <c r="K27" s="9">
        <f>J27*$K$7/$K$5</f>
        <v>0.28125</v>
      </c>
      <c r="L27" s="4">
        <f t="shared" si="0"/>
        <v>0.84423884171485319</v>
      </c>
    </row>
    <row r="28" spans="10:12" x14ac:dyDescent="0.2">
      <c r="J28">
        <f t="shared" si="1"/>
        <v>19</v>
      </c>
      <c r="K28" s="9">
        <f>J28*$K$7/$K$5</f>
        <v>0.296875</v>
      </c>
      <c r="L28" s="4">
        <f t="shared" si="0"/>
        <v>0.83017509328808781</v>
      </c>
    </row>
    <row r="29" spans="10:12" x14ac:dyDescent="0.2">
      <c r="J29">
        <f t="shared" si="1"/>
        <v>20</v>
      </c>
      <c r="K29" s="9">
        <f>J29*$K$7/$K$5</f>
        <v>0.3125</v>
      </c>
      <c r="L29" s="4">
        <f t="shared" si="0"/>
        <v>0.81565333251834748</v>
      </c>
    </row>
    <row r="30" spans="10:12" x14ac:dyDescent="0.2">
      <c r="J30">
        <f t="shared" si="1"/>
        <v>21</v>
      </c>
      <c r="K30" s="9">
        <f>J30*$K$7/$K$5</f>
        <v>0.328125</v>
      </c>
      <c r="L30" s="4">
        <f t="shared" si="0"/>
        <v>0.80069321091391032</v>
      </c>
    </row>
    <row r="31" spans="10:12" x14ac:dyDescent="0.2">
      <c r="J31">
        <f t="shared" si="1"/>
        <v>22</v>
      </c>
      <c r="K31" s="9">
        <f>J31*$K$7/$K$5</f>
        <v>0.34375</v>
      </c>
      <c r="L31" s="4">
        <f t="shared" si="0"/>
        <v>0.78531480719130387</v>
      </c>
    </row>
    <row r="32" spans="10:12" x14ac:dyDescent="0.2">
      <c r="J32">
        <f t="shared" si="1"/>
        <v>23</v>
      </c>
      <c r="K32" s="9">
        <f>J32*$K$7/$K$5</f>
        <v>0.359375</v>
      </c>
      <c r="L32" s="4">
        <f t="shared" si="0"/>
        <v>0.76953859540169334</v>
      </c>
    </row>
    <row r="33" spans="10:12" x14ac:dyDescent="0.2">
      <c r="J33">
        <f t="shared" si="1"/>
        <v>24</v>
      </c>
      <c r="K33" s="9">
        <f>J33*$K$7/$K$5</f>
        <v>0.375</v>
      </c>
      <c r="L33" s="4">
        <f t="shared" si="0"/>
        <v>0.75338541264838521</v>
      </c>
    </row>
    <row r="34" spans="10:12" x14ac:dyDescent="0.2">
      <c r="J34">
        <f t="shared" si="1"/>
        <v>25</v>
      </c>
      <c r="K34" s="9">
        <f>J34*$K$7/$K$5</f>
        <v>0.390625</v>
      </c>
      <c r="L34" s="4">
        <f t="shared" si="0"/>
        <v>0.73687642645033913</v>
      </c>
    </row>
    <row r="35" spans="10:12" x14ac:dyDescent="0.2">
      <c r="J35">
        <f t="shared" si="1"/>
        <v>26</v>
      </c>
      <c r="K35" s="9">
        <f>J35*$K$7/$K$5</f>
        <v>0.40625</v>
      </c>
      <c r="L35" s="4">
        <f t="shared" si="0"/>
        <v>0.7200331018068572</v>
      </c>
    </row>
    <row r="36" spans="10:12" x14ac:dyDescent="0.2">
      <c r="J36">
        <f t="shared" si="1"/>
        <v>27</v>
      </c>
      <c r="K36" s="9">
        <f>J36*$K$7/$K$5</f>
        <v>0.421875</v>
      </c>
      <c r="L36" s="4">
        <f t="shared" si="0"/>
        <v>0.70287716801878797</v>
      </c>
    </row>
    <row r="37" spans="10:12" x14ac:dyDescent="0.2">
      <c r="J37">
        <f t="shared" si="1"/>
        <v>28</v>
      </c>
      <c r="K37" s="9">
        <f>J37*$K$7/$K$5</f>
        <v>0.4375</v>
      </c>
      <c r="L37" s="4">
        <f t="shared" si="0"/>
        <v>0.68543058532165424</v>
      </c>
    </row>
    <row r="38" spans="10:12" x14ac:dyDescent="0.2">
      <c r="J38">
        <f t="shared" si="1"/>
        <v>29</v>
      </c>
      <c r="K38" s="9">
        <f>J38*$K$7/$K$5</f>
        <v>0.453125</v>
      </c>
      <c r="L38" s="4">
        <f t="shared" si="0"/>
        <v>0.66771551138609908</v>
      </c>
    </row>
    <row r="39" spans="10:12" x14ac:dyDescent="0.2">
      <c r="J39">
        <f t="shared" si="1"/>
        <v>30</v>
      </c>
      <c r="K39" s="9">
        <f>J39*$K$7/$K$5</f>
        <v>0.46875</v>
      </c>
      <c r="L39" s="4">
        <f t="shared" si="0"/>
        <v>0.64975426774091893</v>
      </c>
    </row>
    <row r="40" spans="10:12" x14ac:dyDescent="0.2">
      <c r="J40">
        <f t="shared" si="1"/>
        <v>31</v>
      </c>
      <c r="K40" s="9">
        <f>J40*$K$7/$K$5</f>
        <v>0.484375</v>
      </c>
      <c r="L40" s="4">
        <f t="shared" si="0"/>
        <v>0.63156930617374529</v>
      </c>
    </row>
    <row r="48" spans="10:12" x14ac:dyDescent="0.2">
      <c r="K48" s="3"/>
      <c r="L48" s="4"/>
    </row>
    <row r="49" spans="11:12" x14ac:dyDescent="0.2">
      <c r="K49" s="3"/>
      <c r="L49" s="4"/>
    </row>
    <row r="50" spans="11:12" x14ac:dyDescent="0.2">
      <c r="K50" s="3"/>
      <c r="L50" s="4"/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customProperties>
    <customPr name="DCFIdentifier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</row>
    <row r="2" spans="1:7" x14ac:dyDescent="0.2">
      <c r="A2" t="s">
        <v>8</v>
      </c>
      <c r="B2" t="s">
        <v>9</v>
      </c>
      <c r="C2" t="s">
        <v>10</v>
      </c>
      <c r="D2" t="s">
        <v>11</v>
      </c>
      <c r="E2" t="s">
        <v>12</v>
      </c>
      <c r="F2">
        <v>9</v>
      </c>
      <c r="G2" t="s">
        <v>13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High Pass Filter</vt:lpstr>
      <vt:lpstr>Classified as ST Confidential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Donald BAXTER</cp:lastModifiedBy>
  <dcterms:created xsi:type="dcterms:W3CDTF">1996-10-14T23:33:28Z</dcterms:created>
  <dcterms:modified xsi:type="dcterms:W3CDTF">2014-06-25T08:02:50Z</dcterms:modified>
</cp:coreProperties>
</file>